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carwash.sharepoint.com/sites/ACWA/Shared Documents/"/>
    </mc:Choice>
  </mc:AlternateContent>
  <xr:revisionPtr revIDLastSave="40" documentId="8_{AEB4503B-3CC4-4347-8B96-4D1D901D204C}" xr6:coauthVersionLast="47" xr6:coauthVersionMax="47" xr10:uidLastSave="{C7F98E8F-93F3-4112-BD3C-20C469823165}"/>
  <bookViews>
    <workbookView xWindow="28680" yWindow="-120" windowWidth="29040" windowHeight="15720" xr2:uid="{00000000-000D-0000-FFFF-FFFF00000000}"/>
  </bookViews>
  <sheets>
    <sheet name="Income &amp; Expenditure by Month" sheetId="8" r:id="rId1"/>
    <sheet name="Sample 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9" l="1"/>
  <c r="R27" i="9"/>
  <c r="R28" i="8"/>
  <c r="M28" i="8"/>
  <c r="M27" i="9"/>
  <c r="R56" i="9"/>
  <c r="M56" i="9"/>
  <c r="R55" i="9"/>
  <c r="M55" i="9"/>
  <c r="R54" i="9"/>
  <c r="M54" i="9"/>
  <c r="R53" i="9"/>
  <c r="M53" i="9"/>
  <c r="Q46" i="9"/>
  <c r="P46" i="9"/>
  <c r="L46" i="9"/>
  <c r="K46" i="9"/>
  <c r="J46" i="9"/>
  <c r="I46" i="9"/>
  <c r="H46" i="9"/>
  <c r="G46" i="9"/>
  <c r="F46" i="9"/>
  <c r="E46" i="9"/>
  <c r="D46" i="9"/>
  <c r="C46" i="9"/>
  <c r="B46" i="9"/>
  <c r="A46" i="9"/>
  <c r="R45" i="9"/>
  <c r="M45" i="9"/>
  <c r="R44" i="9"/>
  <c r="M44" i="9"/>
  <c r="R43" i="9"/>
  <c r="M43" i="9"/>
  <c r="R42" i="9"/>
  <c r="M42" i="9"/>
  <c r="R41" i="9"/>
  <c r="M41" i="9"/>
  <c r="R40" i="9"/>
  <c r="M40" i="9"/>
  <c r="Q37" i="9"/>
  <c r="P37" i="9"/>
  <c r="L37" i="9"/>
  <c r="K37" i="9"/>
  <c r="J37" i="9"/>
  <c r="I37" i="9"/>
  <c r="H37" i="9"/>
  <c r="G37" i="9"/>
  <c r="F37" i="9"/>
  <c r="E37" i="9"/>
  <c r="D37" i="9"/>
  <c r="C37" i="9"/>
  <c r="B37" i="9"/>
  <c r="A37" i="9"/>
  <c r="R36" i="9"/>
  <c r="M36" i="9"/>
  <c r="R35" i="9"/>
  <c r="M35" i="9"/>
  <c r="R34" i="9"/>
  <c r="M34" i="9"/>
  <c r="R33" i="9"/>
  <c r="M33" i="9"/>
  <c r="R32" i="9"/>
  <c r="M32" i="9"/>
  <c r="R31" i="9"/>
  <c r="M31" i="9"/>
  <c r="R30" i="9"/>
  <c r="M30" i="9"/>
  <c r="R29" i="9"/>
  <c r="M29" i="9"/>
  <c r="M28" i="9"/>
  <c r="R26" i="9"/>
  <c r="M26" i="9"/>
  <c r="Q23" i="9"/>
  <c r="P23" i="9"/>
  <c r="L23" i="9"/>
  <c r="K23" i="9"/>
  <c r="J23" i="9"/>
  <c r="I23" i="9"/>
  <c r="H23" i="9"/>
  <c r="G23" i="9"/>
  <c r="F23" i="9"/>
  <c r="E23" i="9"/>
  <c r="D23" i="9"/>
  <c r="C23" i="9"/>
  <c r="B23" i="9"/>
  <c r="A23" i="9"/>
  <c r="R22" i="9"/>
  <c r="M22" i="9"/>
  <c r="R21" i="9"/>
  <c r="M21" i="9"/>
  <c r="R20" i="9"/>
  <c r="M20" i="9"/>
  <c r="R19" i="9"/>
  <c r="M19" i="9"/>
  <c r="R18" i="9"/>
  <c r="M18" i="9"/>
  <c r="R17" i="9"/>
  <c r="M17" i="9"/>
  <c r="R16" i="9"/>
  <c r="M16" i="9"/>
  <c r="R15" i="9"/>
  <c r="M15" i="9"/>
  <c r="Q12" i="9"/>
  <c r="P12" i="9"/>
  <c r="R12" i="9" s="1"/>
  <c r="L12" i="9"/>
  <c r="K12" i="9"/>
  <c r="J12" i="9"/>
  <c r="I12" i="9"/>
  <c r="H12" i="9"/>
  <c r="G12" i="9"/>
  <c r="F12" i="9"/>
  <c r="E12" i="9"/>
  <c r="D12" i="9"/>
  <c r="C12" i="9"/>
  <c r="B12" i="9"/>
  <c r="A12" i="9"/>
  <c r="R11" i="9"/>
  <c r="M11" i="9"/>
  <c r="R10" i="9"/>
  <c r="M10" i="9"/>
  <c r="R9" i="9"/>
  <c r="M9" i="9"/>
  <c r="R8" i="9"/>
  <c r="M8" i="9"/>
  <c r="R7" i="9"/>
  <c r="M7" i="9"/>
  <c r="R6" i="9"/>
  <c r="M6" i="9"/>
  <c r="R5" i="9"/>
  <c r="M5" i="9"/>
  <c r="R37" i="9" l="1"/>
  <c r="L48" i="9"/>
  <c r="E48" i="9"/>
  <c r="E50" i="9" s="1"/>
  <c r="E57" i="9" s="1"/>
  <c r="H48" i="9"/>
  <c r="H50" i="9" s="1"/>
  <c r="H57" i="9" s="1"/>
  <c r="I48" i="9"/>
  <c r="I50" i="9" s="1"/>
  <c r="I57" i="9" s="1"/>
  <c r="P48" i="9"/>
  <c r="P50" i="9" s="1"/>
  <c r="P57" i="9" s="1"/>
  <c r="F48" i="9"/>
  <c r="F50" i="9" s="1"/>
  <c r="F57" i="9" s="1"/>
  <c r="J48" i="9"/>
  <c r="J50" i="9" s="1"/>
  <c r="J57" i="9" s="1"/>
  <c r="Q48" i="9"/>
  <c r="R48" i="9" s="1"/>
  <c r="R46" i="9"/>
  <c r="L50" i="9"/>
  <c r="L57" i="9" s="1"/>
  <c r="G48" i="9"/>
  <c r="G50" i="9" s="1"/>
  <c r="G57" i="9" s="1"/>
  <c r="K48" i="9"/>
  <c r="K50" i="9" s="1"/>
  <c r="K57" i="9" s="1"/>
  <c r="R23" i="9"/>
  <c r="M46" i="9"/>
  <c r="D48" i="9"/>
  <c r="D50" i="9" s="1"/>
  <c r="D57" i="9" s="1"/>
  <c r="C48" i="9"/>
  <c r="C50" i="9" s="1"/>
  <c r="C57" i="9" s="1"/>
  <c r="B48" i="9"/>
  <c r="B50" i="9" s="1"/>
  <c r="B57" i="9" s="1"/>
  <c r="M37" i="9"/>
  <c r="M59" i="9"/>
  <c r="M23" i="9"/>
  <c r="I59" i="9"/>
  <c r="A48" i="9"/>
  <c r="A50" i="9" s="1"/>
  <c r="M12" i="9"/>
  <c r="P47" i="8"/>
  <c r="Q47" i="8"/>
  <c r="L47" i="8"/>
  <c r="K47" i="8"/>
  <c r="J47" i="8"/>
  <c r="I47" i="8"/>
  <c r="H47" i="8"/>
  <c r="G47" i="8"/>
  <c r="F47" i="8"/>
  <c r="E47" i="8"/>
  <c r="D47" i="8"/>
  <c r="C47" i="8"/>
  <c r="B47" i="8"/>
  <c r="A47" i="8"/>
  <c r="P38" i="8"/>
  <c r="Q38" i="8"/>
  <c r="L38" i="8"/>
  <c r="K38" i="8"/>
  <c r="J38" i="8"/>
  <c r="I38" i="8"/>
  <c r="H38" i="8"/>
  <c r="G38" i="8"/>
  <c r="F38" i="8"/>
  <c r="E38" i="8"/>
  <c r="D38" i="8"/>
  <c r="C38" i="8"/>
  <c r="B38" i="8"/>
  <c r="A38" i="8"/>
  <c r="Q13" i="8"/>
  <c r="P13" i="8"/>
  <c r="Q24" i="8"/>
  <c r="P24" i="8"/>
  <c r="L24" i="8"/>
  <c r="K24" i="8"/>
  <c r="J24" i="8"/>
  <c r="I24" i="8"/>
  <c r="I49" i="8" s="1"/>
  <c r="H24" i="8"/>
  <c r="G24" i="8"/>
  <c r="F24" i="8"/>
  <c r="E24" i="8"/>
  <c r="D24" i="8"/>
  <c r="C24" i="8"/>
  <c r="B24" i="8"/>
  <c r="A24" i="8"/>
  <c r="R57" i="8"/>
  <c r="M57" i="8"/>
  <c r="R56" i="8"/>
  <c r="M56" i="8"/>
  <c r="R55" i="8"/>
  <c r="M55" i="8"/>
  <c r="R54" i="8"/>
  <c r="M54" i="8"/>
  <c r="R8" i="8"/>
  <c r="R45" i="8"/>
  <c r="M45" i="8"/>
  <c r="R36" i="8"/>
  <c r="M36" i="8"/>
  <c r="R22" i="8"/>
  <c r="M46" i="8"/>
  <c r="M44" i="8"/>
  <c r="M43" i="8"/>
  <c r="M42" i="8"/>
  <c r="M41" i="8"/>
  <c r="M37" i="8"/>
  <c r="M35" i="8"/>
  <c r="M34" i="8"/>
  <c r="M33" i="8"/>
  <c r="M32" i="8"/>
  <c r="M31" i="8"/>
  <c r="M30" i="8"/>
  <c r="M29" i="8"/>
  <c r="M27" i="8"/>
  <c r="M23" i="8"/>
  <c r="M21" i="8"/>
  <c r="M20" i="8"/>
  <c r="M18" i="8"/>
  <c r="M17" i="8"/>
  <c r="M16" i="8"/>
  <c r="R46" i="8"/>
  <c r="R44" i="8"/>
  <c r="R43" i="8"/>
  <c r="R42" i="8"/>
  <c r="R41" i="8"/>
  <c r="R37" i="8"/>
  <c r="R35" i="8"/>
  <c r="R34" i="8"/>
  <c r="R33" i="8"/>
  <c r="R32" i="8"/>
  <c r="R31" i="8"/>
  <c r="R30" i="8"/>
  <c r="R29" i="8"/>
  <c r="R27" i="8"/>
  <c r="R23" i="8"/>
  <c r="R21" i="8"/>
  <c r="R20" i="8"/>
  <c r="R19" i="8"/>
  <c r="R18" i="8"/>
  <c r="R17" i="8"/>
  <c r="R16" i="8"/>
  <c r="E49" i="8" l="1"/>
  <c r="R47" i="8"/>
  <c r="A49" i="8"/>
  <c r="B49" i="8"/>
  <c r="Q49" i="8"/>
  <c r="Q50" i="9"/>
  <c r="Q57" i="9" s="1"/>
  <c r="D49" i="8"/>
  <c r="H49" i="8"/>
  <c r="P49" i="8"/>
  <c r="R38" i="8"/>
  <c r="M48" i="9"/>
  <c r="I60" i="9" s="1"/>
  <c r="A57" i="9"/>
  <c r="M60" i="9" s="1"/>
  <c r="M50" i="9"/>
  <c r="R57" i="9"/>
  <c r="M24" i="9"/>
  <c r="M47" i="9"/>
  <c r="M38" i="9"/>
  <c r="C49" i="8"/>
  <c r="G49" i="8"/>
  <c r="K49" i="8"/>
  <c r="J49" i="8"/>
  <c r="F49" i="8"/>
  <c r="M24" i="8"/>
  <c r="M38" i="8"/>
  <c r="M47" i="8"/>
  <c r="R24" i="8"/>
  <c r="L49" i="8"/>
  <c r="M22" i="8"/>
  <c r="M19" i="8"/>
  <c r="M60" i="8" s="1"/>
  <c r="M8" i="8"/>
  <c r="R49" i="8" l="1"/>
  <c r="R50" i="9"/>
  <c r="M49" i="9"/>
  <c r="M57" i="9"/>
  <c r="M58" i="9" s="1"/>
  <c r="M51" i="9"/>
  <c r="M49" i="8"/>
  <c r="M6" i="8"/>
  <c r="L13" i="8" l="1"/>
  <c r="K13" i="8"/>
  <c r="J13" i="8"/>
  <c r="I13" i="8"/>
  <c r="H13" i="8"/>
  <c r="G13" i="8"/>
  <c r="F13" i="8"/>
  <c r="E13" i="8"/>
  <c r="D13" i="8"/>
  <c r="C13" i="8"/>
  <c r="B13" i="8"/>
  <c r="A13" i="8"/>
  <c r="R12" i="8"/>
  <c r="M12" i="8"/>
  <c r="R11" i="8"/>
  <c r="M11" i="8"/>
  <c r="R10" i="8"/>
  <c r="M10" i="8"/>
  <c r="R9" i="8"/>
  <c r="M9" i="8"/>
  <c r="R7" i="8"/>
  <c r="M7" i="8"/>
  <c r="R6" i="8"/>
  <c r="M13" i="8" l="1"/>
  <c r="I61" i="8" s="1"/>
  <c r="I60" i="8"/>
  <c r="M25" i="8"/>
  <c r="F51" i="8"/>
  <c r="F58" i="8" s="1"/>
  <c r="J51" i="8"/>
  <c r="J58" i="8" s="1"/>
  <c r="H51" i="8"/>
  <c r="H58" i="8" s="1"/>
  <c r="B51" i="8"/>
  <c r="B58" i="8" s="1"/>
  <c r="D51" i="8"/>
  <c r="D58" i="8" s="1"/>
  <c r="A51" i="8"/>
  <c r="A58" i="8" s="1"/>
  <c r="C51" i="8"/>
  <c r="C58" i="8" s="1"/>
  <c r="E51" i="8"/>
  <c r="E58" i="8" s="1"/>
  <c r="G51" i="8"/>
  <c r="G58" i="8" s="1"/>
  <c r="I51" i="8"/>
  <c r="I58" i="8" s="1"/>
  <c r="K51" i="8"/>
  <c r="K58" i="8" s="1"/>
  <c r="L51" i="8"/>
  <c r="L58" i="8" s="1"/>
  <c r="Q51" i="8"/>
  <c r="Q58" i="8" s="1"/>
  <c r="R13" i="8"/>
  <c r="P51" i="8"/>
  <c r="P58" i="8" s="1"/>
  <c r="M48" i="8" l="1"/>
  <c r="M39" i="8"/>
  <c r="M50" i="8"/>
  <c r="M61" i="8"/>
  <c r="R58" i="8"/>
  <c r="R51" i="8"/>
  <c r="M51" i="8"/>
  <c r="M58" i="8" l="1"/>
  <c r="M59" i="8" s="1"/>
  <c r="M52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<sst xmlns="http://schemas.openxmlformats.org/spreadsheetml/2006/main" count="153" uniqueCount="77">
  <si>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</si>
  <si>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</si>
  <si>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</si>
  <si>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</si>
  <si>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</si>
  <si>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</si>
  <si>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</si>
  <si>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</si>
  <si>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</si>
  <si>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</si>
  <si>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</si>
  <si>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</si>
  <si>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Variance</t>
  </si>
  <si>
    <t>INCOME</t>
  </si>
  <si>
    <t>EXPENSES</t>
  </si>
  <si>
    <t>FULL YEAR RESULTS</t>
  </si>
  <si>
    <t xml:space="preserve">Actual </t>
  </si>
  <si>
    <t xml:space="preserve">Budget </t>
  </si>
  <si>
    <t>NOTE:  Expenditure excludes non-cash items such as depreciation</t>
  </si>
  <si>
    <t>MONTH BY MONTH RESULTS FOR THE YEAR</t>
  </si>
  <si>
    <t>Year to date</t>
  </si>
  <si>
    <t>Comments</t>
  </si>
  <si>
    <t xml:space="preserve">  Manual bay income - 4 bays</t>
  </si>
  <si>
    <t xml:space="preserve">  Vacuum and fragrance income</t>
  </si>
  <si>
    <t xml:space="preserve">  Vending Income</t>
  </si>
  <si>
    <t xml:space="preserve">  Automatic income - 1 bay</t>
  </si>
  <si>
    <t>Direct costs</t>
  </si>
  <si>
    <t xml:space="preserve">  Chemicals</t>
  </si>
  <si>
    <t xml:space="preserve">  Bank and merchant fees</t>
  </si>
  <si>
    <t xml:space="preserve">  Electricity and Gas</t>
  </si>
  <si>
    <t xml:space="preserve">  Repairs &amp; maintenance</t>
  </si>
  <si>
    <t xml:space="preserve">  Waste - trade, incl council fees</t>
  </si>
  <si>
    <t xml:space="preserve">  Water &amp; Sewerage</t>
  </si>
  <si>
    <t xml:space="preserve">  Advertising</t>
  </si>
  <si>
    <t xml:space="preserve">  Office exps, stationery &amp; licences</t>
  </si>
  <si>
    <t xml:space="preserve">  Rates and land tax</t>
  </si>
  <si>
    <t xml:space="preserve">  Security</t>
  </si>
  <si>
    <t xml:space="preserve">  Telephone &amp; Fax</t>
  </si>
  <si>
    <t xml:space="preserve">  Wages and all staff on-costs</t>
  </si>
  <si>
    <t xml:space="preserve">  Waste - rubbish</t>
  </si>
  <si>
    <t xml:space="preserve">  Management fees</t>
  </si>
  <si>
    <t xml:space="preserve">  Subscriptions,  conferences, travel</t>
  </si>
  <si>
    <t xml:space="preserve">  Rent</t>
  </si>
  <si>
    <t xml:space="preserve">  Loan - interest repayments and fees</t>
  </si>
  <si>
    <t xml:space="preserve">  Leases - interest repayments and fees</t>
  </si>
  <si>
    <t>TOTAL EXPENDITURE</t>
  </si>
  <si>
    <t>NET PROFIT before tax</t>
  </si>
  <si>
    <t xml:space="preserve">  Consultants / Professionals</t>
  </si>
  <si>
    <t xml:space="preserve">  Insurance</t>
  </si>
  <si>
    <t>TOTAL DIRECT COSTS</t>
  </si>
  <si>
    <t xml:space="preserve">  Percentage of gross income</t>
  </si>
  <si>
    <t>TOTAL FIXED COSTS</t>
  </si>
  <si>
    <t>TOTAL VARIABLE COSTS</t>
  </si>
  <si>
    <t>TOTAL INCOME</t>
  </si>
  <si>
    <t xml:space="preserve">   Percentage of gross income</t>
  </si>
  <si>
    <t xml:space="preserve">  Dog wash</t>
  </si>
  <si>
    <t xml:space="preserve">  Vending products</t>
  </si>
  <si>
    <t>CASH FLOW RESULT</t>
  </si>
  <si>
    <t>BALANCE SHEET ITEMS</t>
  </si>
  <si>
    <t>Capital part of loan repayments</t>
  </si>
  <si>
    <t>Capital part of lease repayments</t>
  </si>
  <si>
    <t>Capital purchases during the year</t>
  </si>
  <si>
    <t>expenditure formula check</t>
  </si>
  <si>
    <t>Income formula check</t>
  </si>
  <si>
    <t>Net profit formula check</t>
  </si>
  <si>
    <t>cash flow formula check</t>
  </si>
  <si>
    <t>Percentage of gross income</t>
  </si>
  <si>
    <t xml:space="preserve">  Accounting and tax</t>
  </si>
  <si>
    <t xml:space="preserve">  Telephone &amp; Internet</t>
  </si>
  <si>
    <t xml:space="preserve">20XX-XX (previous year) </t>
  </si>
  <si>
    <t>SMALL TOWN CAR WASH - INCOME AND EXPENDITURE July 20XX - June 20XX</t>
  </si>
  <si>
    <t>Fixed Costs</t>
  </si>
  <si>
    <t>Variable Costs</t>
  </si>
  <si>
    <t xml:space="preserve"> </t>
  </si>
  <si>
    <t>Year to Date</t>
  </si>
  <si>
    <t>EXAMPLE CAR WASH - INCOME AND EXPENDITURE JULY 20XX-JUNE 20XX</t>
  </si>
  <si>
    <r>
      <t xml:space="preserve">NOTE: </t>
    </r>
    <r>
      <rPr>
        <sz val="11"/>
        <rFont val="Arial Narrow"/>
        <family val="2"/>
      </rPr>
      <t xml:space="preserve"> Expenditure excludes non-cash items such as depreciation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</si>
</sst>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#,##0;\(#,##0\)"/>
    <numFmt numFmtId="165" formatCode="#,##0_ ;\(#,##0\)\ "/>
  </numFmts>
  <fonts count="16" x14ac:knownFonts="1">
    <font>
      <sz val="9"/>
      <name val="Arial Narrow"/>
    </font>
    <font>
      <sz val="9"/>
      <name val="Arial Narrow"/>
      <family val="2"/>
    </font>
    <font>
      <b/>
      <sz val="12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7">
    <border>
      <left/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3"/>
      </top>
      <bottom style="thin">
        <color indexed="22"/>
      </bottom>
      <diagonal/>
    </border>
    <border>
      <left style="medium">
        <color theme="0" tint="-0.34998626667073579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theme="0" tint="-0.34998626667073579"/>
      </right>
      <top style="thin">
        <color indexed="22"/>
      </top>
      <bottom style="thin">
        <color indexed="22"/>
      </bottom>
      <diagonal/>
    </border>
    <border>
      <left style="medium">
        <color theme="0" tint="-0.34998626667073579"/>
      </left>
      <right/>
      <top style="thin">
        <color indexed="23"/>
      </top>
      <bottom style="thin">
        <color indexed="22"/>
      </bottom>
      <diagonal/>
    </border>
    <border>
      <left style="thin">
        <color indexed="22"/>
      </left>
      <right style="medium">
        <color theme="0" tint="-0.34998626667073579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theme="0" tint="-0.34998626667073579"/>
      </left>
      <right/>
      <top style="thin">
        <color indexed="22"/>
      </top>
      <bottom/>
      <diagonal/>
    </border>
    <border>
      <left style="thin">
        <color indexed="22"/>
      </left>
      <right style="medium">
        <color theme="0" tint="-0.34998626667073579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 style="medium">
        <color theme="0" tint="-0.34998626667073579"/>
      </left>
      <right/>
      <top style="thin">
        <color indexed="22"/>
      </top>
      <bottom style="thin">
        <color indexed="23"/>
      </bottom>
      <diagonal/>
    </border>
    <border>
      <left style="thin">
        <color indexed="22"/>
      </left>
      <right style="medium">
        <color theme="0" tint="-0.34998626667073579"/>
      </right>
      <top style="thin">
        <color indexed="22"/>
      </top>
      <bottom style="thin">
        <color indexed="23"/>
      </bottom>
      <diagonal/>
    </border>
    <border>
      <left style="thin">
        <color theme="0" tint="-0.24994659260841701"/>
      </left>
      <right style="medium">
        <color theme="0" tint="-0.3499862666707357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34998626667073579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22"/>
      </bottom>
      <diagonal/>
    </border>
    <border>
      <left style="thin">
        <color theme="0" tint="-0.24994659260841701"/>
      </left>
      <right style="medium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 style="thin">
        <color theme="0" tint="-0.499984740745262"/>
      </top>
      <bottom style="thin">
        <color theme="0" tint="-0.24994659260841701"/>
      </bottom>
      <diagonal/>
    </border>
    <border>
      <left style="thin">
        <color indexed="22"/>
      </left>
      <right style="medium">
        <color theme="0" tint="-0.34998626667073579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theme="0" tint="-0.34998626667073579"/>
      </right>
      <top style="thin">
        <color theme="0" tint="-0.24994659260841701"/>
      </top>
      <bottom/>
      <diagonal/>
    </border>
    <border>
      <left style="medium">
        <color theme="0" tint="-0.34998626667073579"/>
      </left>
      <right/>
      <top/>
      <bottom style="thin">
        <color indexed="22"/>
      </bottom>
      <diagonal/>
    </border>
    <border>
      <left style="thin">
        <color indexed="22"/>
      </left>
      <right style="medium">
        <color theme="0" tint="-0.34998626667073579"/>
      </right>
      <top/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499984740745262"/>
      </bottom>
      <diagonal/>
    </border>
    <border>
      <left style="medium">
        <color theme="0" tint="-0.34998626667073579"/>
      </left>
      <right/>
      <top style="thin">
        <color theme="0" tint="-0.24994659260841701"/>
      </top>
      <bottom style="thin">
        <color theme="0" tint="-0.499984740745262"/>
      </bottom>
      <diagonal/>
    </border>
    <border>
      <left style="thin">
        <color indexed="22"/>
      </left>
      <right style="medium">
        <color theme="0" tint="-0.34998626667073579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indexed="22"/>
      </left>
      <right/>
      <top style="thin">
        <color theme="0" tint="-0.499984740745262"/>
      </top>
      <bottom style="thin">
        <color indexed="22"/>
      </bottom>
      <diagonal/>
    </border>
    <border>
      <left style="thin">
        <color indexed="22"/>
      </left>
      <right style="medium">
        <color theme="0" tint="-0.34998626667073579"/>
      </right>
      <top style="thin">
        <color theme="0" tint="-0.499984740745262"/>
      </top>
      <bottom style="thin">
        <color indexed="22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indexed="64"/>
      </top>
      <bottom/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24994659260841701"/>
      </top>
      <bottom/>
      <diagonal/>
    </border>
    <border>
      <left style="medium">
        <color theme="0" tint="-0.34998626667073579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theme="0" tint="-0.34998626667073579"/>
      </right>
      <top/>
      <bottom style="thin">
        <color indexed="64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indexed="64"/>
      </top>
      <bottom/>
      <diagonal/>
    </border>
    <border>
      <left style="medium">
        <color theme="0" tint="-0.3499862666707357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34998626667073579"/>
      </left>
      <right style="thin">
        <color theme="0" tint="-0.24994659260841701"/>
      </right>
      <top/>
      <bottom/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theme="0" tint="-0.34998626667073579"/>
      </left>
      <right style="thin">
        <color theme="0" tint="-0.14996795556505021"/>
      </right>
      <top style="medium">
        <color theme="0" tint="-0.499984740745262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theme="0" tint="-0.34998626667073579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medium">
        <color theme="0" tint="-0.34998626667073579"/>
      </left>
      <right style="thin">
        <color indexed="22"/>
      </right>
      <top style="thin">
        <color theme="0" tint="-0.499984740745262"/>
      </top>
      <bottom style="thin">
        <color indexed="22"/>
      </bottom>
      <diagonal/>
    </border>
    <border>
      <left/>
      <right style="medium">
        <color theme="0" tint="-0.34998626667073579"/>
      </right>
      <top style="thin">
        <color theme="0" tint="-0.24994659260841701"/>
      </top>
      <bottom style="double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 style="medium">
        <color theme="0" tint="-0.34998626667073579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0" fontId="2" fillId="0" borderId="0" xfId="0" applyFont="1" applyAlignment="1">
      <alignment horizontal="center" vertical="top"/>
    </xf>
    <xf numFmtId="0" fontId="0" fillId="0" borderId="17" xfId="0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" fillId="0" borderId="47" xfId="0" applyNumberFormat="1" applyFont="1" applyBorder="1" applyAlignment="1">
      <alignment horizontal="center" wrapText="1"/>
    </xf>
    <xf numFmtId="165" fontId="1" fillId="0" borderId="17" xfId="0" applyNumberFormat="1" applyFont="1" applyBorder="1" applyAlignment="1">
      <alignment horizontal="center" wrapText="1"/>
    </xf>
    <xf numFmtId="165" fontId="3" fillId="0" borderId="48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8" xfId="0" applyFont="1" applyBorder="1"/>
    <xf numFmtId="164" fontId="0" fillId="0" borderId="82" xfId="0" applyNumberFormat="1" applyBorder="1" applyAlignment="1">
      <alignment vertical="center"/>
    </xf>
    <xf numFmtId="164" fontId="0" fillId="0" borderId="83" xfId="0" applyNumberFormat="1" applyBorder="1" applyAlignment="1">
      <alignment vertical="center"/>
    </xf>
    <xf numFmtId="0" fontId="6" fillId="0" borderId="83" xfId="0" applyFont="1" applyBorder="1" applyAlignment="1">
      <alignment horizontal="left" vertical="center"/>
    </xf>
    <xf numFmtId="164" fontId="6" fillId="0" borderId="84" xfId="0" quotePrefix="1" applyNumberFormat="1" applyFont="1" applyBorder="1" applyAlignment="1">
      <alignment vertical="center"/>
    </xf>
    <xf numFmtId="165" fontId="1" fillId="0" borderId="85" xfId="0" applyNumberFormat="1" applyFont="1" applyBorder="1" applyAlignment="1">
      <alignment vertical="center"/>
    </xf>
    <xf numFmtId="165" fontId="1" fillId="0" borderId="86" xfId="0" applyNumberFormat="1" applyFont="1" applyBorder="1" applyAlignment="1">
      <alignment vertical="center"/>
    </xf>
    <xf numFmtId="165" fontId="1" fillId="0" borderId="76" xfId="0" applyNumberFormat="1" applyFont="1" applyBorder="1" applyAlignment="1">
      <alignment vertical="center"/>
    </xf>
    <xf numFmtId="4" fontId="0" fillId="0" borderId="83" xfId="0" applyNumberFormat="1" applyBorder="1" applyAlignment="1">
      <alignment vertical="center"/>
    </xf>
    <xf numFmtId="0" fontId="7" fillId="0" borderId="0" xfId="0" applyFont="1"/>
    <xf numFmtId="164" fontId="0" fillId="2" borderId="28" xfId="0" applyNumberFormat="1" applyFill="1" applyBorder="1" applyAlignment="1">
      <alignment vertical="center"/>
    </xf>
    <xf numFmtId="164" fontId="6" fillId="2" borderId="28" xfId="0" quotePrefix="1" applyNumberFormat="1" applyFont="1" applyFill="1" applyBorder="1" applyAlignment="1">
      <alignment vertical="center"/>
    </xf>
    <xf numFmtId="164" fontId="0" fillId="2" borderId="29" xfId="0" quotePrefix="1" applyNumberFormat="1" applyFill="1" applyBorder="1" applyAlignment="1">
      <alignment vertical="center"/>
    </xf>
    <xf numFmtId="165" fontId="1" fillId="2" borderId="29" xfId="0" applyNumberFormat="1" applyFont="1" applyFill="1" applyBorder="1" applyAlignment="1">
      <alignment vertical="center"/>
    </xf>
    <xf numFmtId="164" fontId="0" fillId="2" borderId="56" xfId="0" applyNumberFormat="1" applyFill="1" applyBorder="1" applyAlignment="1">
      <alignment vertical="center"/>
    </xf>
    <xf numFmtId="0" fontId="6" fillId="2" borderId="57" xfId="0" applyFont="1" applyFill="1" applyBorder="1" applyAlignment="1">
      <alignment horizontal="left" vertical="center"/>
    </xf>
    <xf numFmtId="164" fontId="0" fillId="2" borderId="58" xfId="0" quotePrefix="1" applyNumberFormat="1" applyFill="1" applyBorder="1" applyAlignment="1">
      <alignment vertical="center"/>
    </xf>
    <xf numFmtId="165" fontId="1" fillId="2" borderId="61" xfId="0" applyNumberFormat="1" applyFont="1" applyFill="1" applyBorder="1" applyAlignment="1">
      <alignment vertical="center"/>
    </xf>
    <xf numFmtId="165" fontId="1" fillId="2" borderId="62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31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164" fontId="9" fillId="0" borderId="18" xfId="0" applyNumberFormat="1" applyFont="1" applyBorder="1"/>
    <xf numFmtId="164" fontId="9" fillId="0" borderId="19" xfId="0" applyNumberFormat="1" applyFont="1" applyBorder="1"/>
    <xf numFmtId="165" fontId="9" fillId="0" borderId="49" xfId="0" applyNumberFormat="1" applyFont="1" applyBorder="1"/>
    <xf numFmtId="165" fontId="9" fillId="0" borderId="18" xfId="0" applyNumberFormat="1" applyFont="1" applyBorder="1"/>
    <xf numFmtId="165" fontId="9" fillId="0" borderId="19" xfId="0" applyNumberFormat="1" applyFont="1" applyBorder="1"/>
    <xf numFmtId="164" fontId="9" fillId="2" borderId="28" xfId="0" applyNumberFormat="1" applyFont="1" applyFill="1" applyBorder="1" applyAlignment="1">
      <alignment vertical="center"/>
    </xf>
    <xf numFmtId="164" fontId="10" fillId="2" borderId="28" xfId="0" quotePrefix="1" applyNumberFormat="1" applyFont="1" applyFill="1" applyBorder="1" applyAlignment="1">
      <alignment vertical="center"/>
    </xf>
    <xf numFmtId="164" fontId="9" fillId="2" borderId="29" xfId="0" quotePrefix="1" applyNumberFormat="1" applyFont="1" applyFill="1" applyBorder="1" applyAlignment="1">
      <alignment vertical="center"/>
    </xf>
    <xf numFmtId="165" fontId="9" fillId="2" borderId="29" xfId="0" applyNumberFormat="1" applyFont="1" applyFill="1" applyBorder="1" applyAlignment="1">
      <alignment vertical="center"/>
    </xf>
    <xf numFmtId="164" fontId="9" fillId="0" borderId="21" xfId="0" applyNumberFormat="1" applyFont="1" applyBorder="1"/>
    <xf numFmtId="164" fontId="9" fillId="0" borderId="16" xfId="0" quotePrefix="1" applyNumberFormat="1" applyFont="1" applyBorder="1"/>
    <xf numFmtId="165" fontId="9" fillId="0" borderId="53" xfId="0" applyNumberFormat="1" applyFont="1" applyBorder="1"/>
    <xf numFmtId="0" fontId="9" fillId="0" borderId="0" xfId="0" applyFont="1" applyAlignment="1">
      <alignment vertical="center"/>
    </xf>
    <xf numFmtId="0" fontId="10" fillId="0" borderId="5" xfId="0" applyFont="1" applyBorder="1"/>
    <xf numFmtId="0" fontId="10" fillId="0" borderId="8" xfId="0" applyFont="1" applyBorder="1"/>
    <xf numFmtId="0" fontId="10" fillId="0" borderId="9" xfId="0" applyFont="1" applyBorder="1"/>
    <xf numFmtId="0" fontId="9" fillId="2" borderId="31" xfId="0" applyFont="1" applyFill="1" applyBorder="1"/>
    <xf numFmtId="0" fontId="10" fillId="2" borderId="31" xfId="0" applyFont="1" applyFill="1" applyBorder="1"/>
    <xf numFmtId="0" fontId="9" fillId="2" borderId="32" xfId="0" applyFont="1" applyFill="1" applyBorder="1"/>
    <xf numFmtId="0" fontId="9" fillId="2" borderId="33" xfId="0" applyFont="1" applyFill="1" applyBorder="1"/>
    <xf numFmtId="164" fontId="9" fillId="2" borderId="56" xfId="0" applyNumberFormat="1" applyFont="1" applyFill="1" applyBorder="1" applyAlignment="1">
      <alignment vertical="center"/>
    </xf>
    <xf numFmtId="164" fontId="9" fillId="2" borderId="58" xfId="0" quotePrefix="1" applyNumberFormat="1" applyFont="1" applyFill="1" applyBorder="1" applyAlignment="1">
      <alignment vertical="center"/>
    </xf>
    <xf numFmtId="165" fontId="9" fillId="2" borderId="61" xfId="0" applyNumberFormat="1" applyFont="1" applyFill="1" applyBorder="1" applyAlignment="1">
      <alignment vertical="center"/>
    </xf>
    <xf numFmtId="165" fontId="9" fillId="2" borderId="62" xfId="0" applyNumberFormat="1" applyFont="1" applyFill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18" xfId="0" applyFont="1" applyBorder="1"/>
    <xf numFmtId="165" fontId="9" fillId="0" borderId="0" xfId="0" applyNumberFormat="1" applyFont="1"/>
    <xf numFmtId="0" fontId="10" fillId="2" borderId="57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/>
    <xf numFmtId="164" fontId="9" fillId="0" borderId="20" xfId="0" applyNumberFormat="1" applyFont="1" applyBorder="1"/>
    <xf numFmtId="0" fontId="9" fillId="0" borderId="21" xfId="0" applyFont="1" applyBorder="1"/>
    <xf numFmtId="164" fontId="9" fillId="0" borderId="22" xfId="0" applyNumberFormat="1" applyFont="1" applyBorder="1"/>
    <xf numFmtId="165" fontId="12" fillId="0" borderId="50" xfId="0" applyNumberFormat="1" applyFont="1" applyBorder="1"/>
    <xf numFmtId="165" fontId="9" fillId="0" borderId="20" xfId="0" applyNumberFormat="1" applyFont="1" applyBorder="1"/>
    <xf numFmtId="165" fontId="9" fillId="0" borderId="22" xfId="0" applyNumberFormat="1" applyFont="1" applyBorder="1"/>
    <xf numFmtId="164" fontId="9" fillId="0" borderId="23" xfId="0" applyNumberFormat="1" applyFont="1" applyBorder="1"/>
    <xf numFmtId="0" fontId="9" fillId="0" borderId="24" xfId="0" applyFont="1" applyBorder="1"/>
    <xf numFmtId="164" fontId="9" fillId="0" borderId="25" xfId="0" applyNumberFormat="1" applyFont="1" applyBorder="1"/>
    <xf numFmtId="41" fontId="9" fillId="0" borderId="51" xfId="0" applyNumberFormat="1" applyFont="1" applyBorder="1"/>
    <xf numFmtId="165" fontId="9" fillId="0" borderId="23" xfId="0" applyNumberFormat="1" applyFont="1" applyBorder="1"/>
    <xf numFmtId="165" fontId="9" fillId="0" borderId="25" xfId="0" applyNumberFormat="1" applyFont="1" applyBorder="1"/>
    <xf numFmtId="164" fontId="9" fillId="0" borderId="20" xfId="0" quotePrefix="1" applyNumberFormat="1" applyFont="1" applyBorder="1"/>
    <xf numFmtId="164" fontId="9" fillId="0" borderId="26" xfId="0" applyNumberFormat="1" applyFont="1" applyBorder="1"/>
    <xf numFmtId="164" fontId="9" fillId="0" borderId="27" xfId="0" applyNumberFormat="1" applyFont="1" applyBorder="1"/>
    <xf numFmtId="41" fontId="9" fillId="0" borderId="52" xfId="0" applyNumberFormat="1" applyFont="1" applyBorder="1"/>
    <xf numFmtId="165" fontId="9" fillId="0" borderId="26" xfId="0" applyNumberFormat="1" applyFont="1" applyBorder="1"/>
    <xf numFmtId="165" fontId="9" fillId="0" borderId="27" xfId="0" applyNumberFormat="1" applyFont="1" applyBorder="1"/>
    <xf numFmtId="0" fontId="10" fillId="2" borderId="17" xfId="0" applyFont="1" applyFill="1" applyBorder="1" applyAlignment="1">
      <alignment horizontal="center" vertical="center"/>
    </xf>
    <xf numFmtId="165" fontId="10" fillId="2" borderId="47" xfId="0" applyNumberFormat="1" applyFont="1" applyFill="1" applyBorder="1" applyAlignment="1">
      <alignment horizontal="center" vertical="center" wrapText="1"/>
    </xf>
    <xf numFmtId="165" fontId="10" fillId="2" borderId="17" xfId="0" applyNumberFormat="1" applyFont="1" applyFill="1" applyBorder="1" applyAlignment="1">
      <alignment horizontal="center" vertical="center" wrapText="1"/>
    </xf>
    <xf numFmtId="165" fontId="10" fillId="2" borderId="48" xfId="0" applyNumberFormat="1" applyFont="1" applyFill="1" applyBorder="1" applyAlignment="1">
      <alignment horizontal="center" vertical="center"/>
    </xf>
    <xf numFmtId="164" fontId="10" fillId="2" borderId="18" xfId="0" applyNumberFormat="1" applyFont="1" applyFill="1" applyBorder="1" applyAlignment="1">
      <alignment horizontal="center" vertical="center"/>
    </xf>
    <xf numFmtId="164" fontId="9" fillId="2" borderId="41" xfId="0" applyNumberFormat="1" applyFont="1" applyFill="1" applyBorder="1"/>
    <xf numFmtId="0" fontId="10" fillId="2" borderId="41" xfId="0" applyFont="1" applyFill="1" applyBorder="1"/>
    <xf numFmtId="0" fontId="9" fillId="2" borderId="41" xfId="0" applyFont="1" applyFill="1" applyBorder="1"/>
    <xf numFmtId="164" fontId="9" fillId="2" borderId="75" xfId="0" applyNumberFormat="1" applyFont="1" applyFill="1" applyBorder="1"/>
    <xf numFmtId="164" fontId="9" fillId="2" borderId="42" xfId="0" applyNumberFormat="1" applyFont="1" applyFill="1" applyBorder="1"/>
    <xf numFmtId="0" fontId="10" fillId="2" borderId="5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9" fillId="0" borderId="13" xfId="0" applyFont="1" applyBorder="1"/>
    <xf numFmtId="2" fontId="9" fillId="0" borderId="13" xfId="0" applyNumberFormat="1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4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38" xfId="0" applyFont="1" applyBorder="1"/>
    <xf numFmtId="2" fontId="9" fillId="0" borderId="38" xfId="0" applyNumberFormat="1" applyFont="1" applyBorder="1"/>
    <xf numFmtId="0" fontId="9" fillId="0" borderId="39" xfId="0" applyFont="1" applyBorder="1"/>
    <xf numFmtId="0" fontId="9" fillId="0" borderId="40" xfId="0" applyFont="1" applyBorder="1"/>
    <xf numFmtId="0" fontId="10" fillId="0" borderId="3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9" fillId="0" borderId="34" xfId="0" applyFont="1" applyBorder="1"/>
    <xf numFmtId="2" fontId="9" fillId="0" borderId="34" xfId="0" applyNumberFormat="1" applyFont="1" applyBorder="1"/>
    <xf numFmtId="0" fontId="9" fillId="0" borderId="30" xfId="0" applyFont="1" applyBorder="1"/>
    <xf numFmtId="0" fontId="9" fillId="0" borderId="35" xfId="0" applyFont="1" applyBorder="1"/>
    <xf numFmtId="164" fontId="9" fillId="0" borderId="59" xfId="0" applyNumberFormat="1" applyFont="1" applyBorder="1"/>
    <xf numFmtId="4" fontId="9" fillId="0" borderId="26" xfId="0" applyNumberFormat="1" applyFont="1" applyBorder="1"/>
    <xf numFmtId="0" fontId="10" fillId="0" borderId="26" xfId="0" applyFont="1" applyBorder="1" applyAlignment="1">
      <alignment horizontal="left"/>
    </xf>
    <xf numFmtId="164" fontId="9" fillId="0" borderId="60" xfId="0" quotePrefix="1" applyNumberFormat="1" applyFont="1" applyBorder="1"/>
    <xf numFmtId="165" fontId="9" fillId="0" borderId="44" xfId="0" applyNumberFormat="1" applyFont="1" applyBorder="1"/>
    <xf numFmtId="165" fontId="9" fillId="0" borderId="45" xfId="0" applyNumberFormat="1" applyFont="1" applyBorder="1"/>
    <xf numFmtId="165" fontId="9" fillId="0" borderId="46" xfId="0" applyNumberFormat="1" applyFont="1" applyBorder="1"/>
    <xf numFmtId="164" fontId="9" fillId="2" borderId="77" xfId="0" applyNumberFormat="1" applyFont="1" applyFill="1" applyBorder="1" applyAlignment="1">
      <alignment vertical="center"/>
    </xf>
    <xf numFmtId="164" fontId="9" fillId="2" borderId="78" xfId="0" applyNumberFormat="1" applyFont="1" applyFill="1" applyBorder="1" applyAlignment="1">
      <alignment vertical="center"/>
    </xf>
    <xf numFmtId="0" fontId="10" fillId="2" borderId="78" xfId="0" applyFont="1" applyFill="1" applyBorder="1" applyAlignment="1">
      <alignment horizontal="left" vertical="center"/>
    </xf>
    <xf numFmtId="164" fontId="10" fillId="2" borderId="79" xfId="0" quotePrefix="1" applyNumberFormat="1" applyFont="1" applyFill="1" applyBorder="1" applyAlignment="1">
      <alignment vertical="center"/>
    </xf>
    <xf numFmtId="165" fontId="9" fillId="2" borderId="43" xfId="0" applyNumberFormat="1" applyFont="1" applyFill="1" applyBorder="1" applyAlignment="1">
      <alignment vertical="center"/>
    </xf>
    <xf numFmtId="165" fontId="9" fillId="2" borderId="80" xfId="0" applyNumberFormat="1" applyFont="1" applyFill="1" applyBorder="1" applyAlignment="1">
      <alignment vertical="center"/>
    </xf>
    <xf numFmtId="165" fontId="9" fillId="2" borderId="81" xfId="0" applyNumberFormat="1" applyFont="1" applyFill="1" applyBorder="1" applyAlignment="1">
      <alignment vertical="center"/>
    </xf>
    <xf numFmtId="164" fontId="9" fillId="0" borderId="82" xfId="0" applyNumberFormat="1" applyFont="1" applyBorder="1" applyAlignment="1">
      <alignment vertical="center"/>
    </xf>
    <xf numFmtId="164" fontId="9" fillId="0" borderId="83" xfId="0" applyNumberFormat="1" applyFont="1" applyBorder="1" applyAlignment="1">
      <alignment vertical="center"/>
    </xf>
    <xf numFmtId="4" fontId="9" fillId="0" borderId="83" xfId="0" applyNumberFormat="1" applyFont="1" applyBorder="1" applyAlignment="1">
      <alignment vertical="center"/>
    </xf>
    <xf numFmtId="0" fontId="10" fillId="0" borderId="83" xfId="0" applyFont="1" applyBorder="1" applyAlignment="1">
      <alignment horizontal="left" vertical="center"/>
    </xf>
    <xf numFmtId="164" fontId="10" fillId="0" borderId="84" xfId="0" quotePrefix="1" applyNumberFormat="1" applyFont="1" applyBorder="1" applyAlignment="1">
      <alignment vertical="center"/>
    </xf>
    <xf numFmtId="165" fontId="9" fillId="0" borderId="85" xfId="0" applyNumberFormat="1" applyFont="1" applyBorder="1" applyAlignment="1">
      <alignment vertical="center"/>
    </xf>
    <xf numFmtId="165" fontId="9" fillId="0" borderId="86" xfId="0" applyNumberFormat="1" applyFont="1" applyBorder="1" applyAlignment="1">
      <alignment vertical="center"/>
    </xf>
    <xf numFmtId="165" fontId="9" fillId="0" borderId="76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164" fontId="9" fillId="0" borderId="4" xfId="0" applyNumberFormat="1" applyFont="1" applyBorder="1"/>
    <xf numFmtId="0" fontId="9" fillId="0" borderId="54" xfId="0" applyFont="1" applyBorder="1"/>
    <xf numFmtId="0" fontId="9" fillId="0" borderId="55" xfId="0" applyFont="1" applyBorder="1"/>
    <xf numFmtId="164" fontId="9" fillId="0" borderId="10" xfId="0" applyNumberFormat="1" applyFont="1" applyBorder="1"/>
    <xf numFmtId="164" fontId="10" fillId="2" borderId="21" xfId="0" quotePrefix="1" applyNumberFormat="1" applyFont="1" applyFill="1" applyBorder="1" applyAlignment="1">
      <alignment vertical="center"/>
    </xf>
    <xf numFmtId="0" fontId="9" fillId="0" borderId="68" xfId="0" applyFont="1" applyBorder="1"/>
    <xf numFmtId="0" fontId="9" fillId="0" borderId="23" xfId="0" applyFont="1" applyBorder="1"/>
    <xf numFmtId="0" fontId="9" fillId="0" borderId="69" xfId="0" applyFont="1" applyBorder="1"/>
    <xf numFmtId="0" fontId="9" fillId="0" borderId="51" xfId="0" applyFont="1" applyBorder="1"/>
    <xf numFmtId="0" fontId="9" fillId="0" borderId="25" xfId="0" applyFont="1" applyBorder="1"/>
    <xf numFmtId="0" fontId="9" fillId="0" borderId="70" xfId="0" applyFont="1" applyBorder="1"/>
    <xf numFmtId="0" fontId="9" fillId="0" borderId="71" xfId="0" applyFont="1" applyBorder="1"/>
    <xf numFmtId="0" fontId="9" fillId="0" borderId="72" xfId="0" applyFont="1" applyBorder="1"/>
    <xf numFmtId="0" fontId="9" fillId="0" borderId="73" xfId="0" applyFont="1" applyBorder="1"/>
    <xf numFmtId="0" fontId="9" fillId="0" borderId="74" xfId="0" applyFont="1" applyBorder="1"/>
    <xf numFmtId="2" fontId="9" fillId="2" borderId="63" xfId="0" applyNumberFormat="1" applyFont="1" applyFill="1" applyBorder="1"/>
    <xf numFmtId="2" fontId="9" fillId="2" borderId="64" xfId="0" applyNumberFormat="1" applyFont="1" applyFill="1" applyBorder="1"/>
    <xf numFmtId="41" fontId="9" fillId="2" borderId="64" xfId="0" applyNumberFormat="1" applyFont="1" applyFill="1" applyBorder="1"/>
    <xf numFmtId="0" fontId="10" fillId="2" borderId="64" xfId="0" applyFont="1" applyFill="1" applyBorder="1" applyAlignment="1">
      <alignment vertical="center"/>
    </xf>
    <xf numFmtId="0" fontId="9" fillId="2" borderId="65" xfId="0" applyFont="1" applyFill="1" applyBorder="1"/>
    <xf numFmtId="165" fontId="9" fillId="2" borderId="66" xfId="0" applyNumberFormat="1" applyFont="1" applyFill="1" applyBorder="1"/>
    <xf numFmtId="165" fontId="9" fillId="2" borderId="64" xfId="0" applyNumberFormat="1" applyFont="1" applyFill="1" applyBorder="1"/>
    <xf numFmtId="165" fontId="9" fillId="2" borderId="67" xfId="0" applyNumberFormat="1" applyFont="1" applyFill="1" applyBorder="1"/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18" xfId="0" applyNumberFormat="1" applyFill="1" applyBorder="1" applyAlignment="1">
      <alignment vertical="center"/>
    </xf>
    <xf numFmtId="164" fontId="8" fillId="2" borderId="18" xfId="0" applyNumberFormat="1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5" fontId="0" fillId="2" borderId="49" xfId="0" applyNumberFormat="1" applyFill="1" applyBorder="1" applyAlignment="1">
      <alignment vertical="center"/>
    </xf>
    <xf numFmtId="165" fontId="0" fillId="2" borderId="18" xfId="0" applyNumberFormat="1" applyFill="1" applyBorder="1" applyAlignment="1">
      <alignment vertical="center"/>
    </xf>
    <xf numFmtId="165" fontId="0" fillId="2" borderId="19" xfId="0" applyNumberFormat="1" applyFill="1" applyBorder="1" applyAlignment="1">
      <alignment vertical="center"/>
    </xf>
    <xf numFmtId="164" fontId="0" fillId="0" borderId="20" xfId="0" applyNumberFormat="1" applyFill="1" applyBorder="1"/>
    <xf numFmtId="0" fontId="1" fillId="0" borderId="21" xfId="0" applyFont="1" applyFill="1" applyBorder="1"/>
    <xf numFmtId="164" fontId="1" fillId="0" borderId="22" xfId="0" applyNumberFormat="1" applyFont="1" applyFill="1" applyBorder="1"/>
    <xf numFmtId="165" fontId="5" fillId="0" borderId="50" xfId="0" applyNumberFormat="1" applyFont="1" applyFill="1" applyBorder="1"/>
    <xf numFmtId="165" fontId="1" fillId="0" borderId="20" xfId="0" applyNumberFormat="1" applyFont="1" applyFill="1" applyBorder="1"/>
    <xf numFmtId="165" fontId="1" fillId="0" borderId="22" xfId="0" applyNumberFormat="1" applyFont="1" applyFill="1" applyBorder="1"/>
    <xf numFmtId="164" fontId="0" fillId="0" borderId="23" xfId="0" applyNumberFormat="1" applyFill="1" applyBorder="1"/>
    <xf numFmtId="0" fontId="1" fillId="0" borderId="24" xfId="0" applyFont="1" applyFill="1" applyBorder="1"/>
    <xf numFmtId="164" fontId="1" fillId="0" borderId="25" xfId="0" applyNumberFormat="1" applyFont="1" applyFill="1" applyBorder="1"/>
    <xf numFmtId="41" fontId="4" fillId="0" borderId="51" xfId="0" applyNumberFormat="1" applyFont="1" applyFill="1" applyBorder="1"/>
    <xf numFmtId="165" fontId="1" fillId="0" borderId="23" xfId="0" applyNumberFormat="1" applyFont="1" applyFill="1" applyBorder="1"/>
    <xf numFmtId="165" fontId="1" fillId="0" borderId="25" xfId="0" applyNumberFormat="1" applyFont="1" applyFill="1" applyBorder="1"/>
    <xf numFmtId="164" fontId="0" fillId="0" borderId="25" xfId="0" applyNumberFormat="1" applyFill="1" applyBorder="1"/>
    <xf numFmtId="164" fontId="1" fillId="0" borderId="20" xfId="0" quotePrefix="1" applyNumberFormat="1" applyFont="1" applyFill="1" applyBorder="1"/>
    <xf numFmtId="164" fontId="3" fillId="0" borderId="25" xfId="0" applyNumberFormat="1" applyFont="1" applyFill="1" applyBorder="1"/>
    <xf numFmtId="164" fontId="0" fillId="0" borderId="26" xfId="0" applyNumberFormat="1" applyFill="1" applyBorder="1"/>
    <xf numFmtId="164" fontId="1" fillId="0" borderId="26" xfId="0" applyNumberFormat="1" applyFont="1" applyFill="1" applyBorder="1"/>
    <xf numFmtId="164" fontId="1" fillId="0" borderId="27" xfId="0" applyNumberFormat="1" applyFont="1" applyFill="1" applyBorder="1"/>
    <xf numFmtId="41" fontId="4" fillId="0" borderId="52" xfId="0" applyNumberFormat="1" applyFont="1" applyFill="1" applyBorder="1"/>
    <xf numFmtId="165" fontId="1" fillId="0" borderId="26" xfId="0" applyNumberFormat="1" applyFont="1" applyFill="1" applyBorder="1"/>
    <xf numFmtId="165" fontId="1" fillId="0" borderId="27" xfId="0" applyNumberFormat="1" applyFont="1" applyFill="1" applyBorder="1"/>
    <xf numFmtId="164" fontId="1" fillId="2" borderId="21" xfId="0" applyNumberFormat="1" applyFont="1" applyFill="1" applyBorder="1" applyAlignment="1">
      <alignment vertical="center"/>
    </xf>
    <xf numFmtId="164" fontId="8" fillId="2" borderId="21" xfId="0" quotePrefix="1" applyNumberFormat="1" applyFont="1" applyFill="1" applyBorder="1" applyAlignment="1">
      <alignment vertical="center"/>
    </xf>
    <xf numFmtId="164" fontId="1" fillId="2" borderId="16" xfId="0" quotePrefix="1" applyNumberFormat="1" applyFont="1" applyFill="1" applyBorder="1" applyAlignment="1">
      <alignment vertical="center"/>
    </xf>
    <xf numFmtId="165" fontId="1" fillId="2" borderId="53" xfId="0" applyNumberFormat="1" applyFont="1" applyFill="1" applyBorder="1" applyAlignment="1">
      <alignment vertical="center"/>
    </xf>
    <xf numFmtId="165" fontId="1" fillId="2" borderId="18" xfId="0" applyNumberFormat="1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4" xfId="0" applyNumberFormat="1" applyFont="1" applyFill="1" applyBorder="1"/>
    <xf numFmtId="0" fontId="1" fillId="0" borderId="4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0" fillId="0" borderId="0" xfId="0" applyFill="1"/>
    <xf numFmtId="164" fontId="1" fillId="0" borderId="10" xfId="0" applyNumberFormat="1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2" fontId="1" fillId="0" borderId="13" xfId="0" applyNumberFormat="1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34" xfId="0" applyFont="1" applyFill="1" applyBorder="1"/>
    <xf numFmtId="2" fontId="1" fillId="0" borderId="34" xfId="0" applyNumberFormat="1" applyFont="1" applyFill="1" applyBorder="1"/>
    <xf numFmtId="0" fontId="1" fillId="0" borderId="30" xfId="0" applyFont="1" applyFill="1" applyBorder="1"/>
    <xf numFmtId="0" fontId="1" fillId="0" borderId="35" xfId="0" applyFont="1" applyFill="1" applyBorder="1"/>
    <xf numFmtId="164" fontId="0" fillId="0" borderId="82" xfId="0" applyNumberFormat="1" applyFill="1" applyBorder="1" applyAlignment="1">
      <alignment vertical="center"/>
    </xf>
    <xf numFmtId="164" fontId="0" fillId="0" borderId="83" xfId="0" applyNumberFormat="1" applyFill="1" applyBorder="1" applyAlignment="1">
      <alignment vertical="center"/>
    </xf>
    <xf numFmtId="4" fontId="0" fillId="0" borderId="83" xfId="0" applyNumberFormat="1" applyFill="1" applyBorder="1" applyAlignment="1">
      <alignment vertical="center"/>
    </xf>
    <xf numFmtId="0" fontId="6" fillId="0" borderId="83" xfId="0" applyFont="1" applyFill="1" applyBorder="1" applyAlignment="1">
      <alignment horizontal="left" vertical="center"/>
    </xf>
    <xf numFmtId="164" fontId="6" fillId="0" borderId="84" xfId="0" quotePrefix="1" applyNumberFormat="1" applyFont="1" applyFill="1" applyBorder="1" applyAlignment="1">
      <alignment vertical="center"/>
    </xf>
    <xf numFmtId="165" fontId="1" fillId="0" borderId="85" xfId="0" applyNumberFormat="1" applyFont="1" applyFill="1" applyBorder="1" applyAlignment="1">
      <alignment vertical="center"/>
    </xf>
    <xf numFmtId="165" fontId="1" fillId="0" borderId="86" xfId="0" applyNumberFormat="1" applyFont="1" applyFill="1" applyBorder="1" applyAlignment="1">
      <alignment vertical="center"/>
    </xf>
    <xf numFmtId="165" fontId="1" fillId="0" borderId="76" xfId="0" applyNumberFormat="1" applyFont="1" applyFill="1" applyBorder="1" applyAlignment="1">
      <alignment vertical="center"/>
    </xf>
    <xf numFmtId="0" fontId="1" fillId="0" borderId="68" xfId="0" applyFont="1" applyFill="1" applyBorder="1"/>
    <xf numFmtId="0" fontId="1" fillId="0" borderId="23" xfId="0" applyFont="1" applyFill="1" applyBorder="1"/>
    <xf numFmtId="0" fontId="1" fillId="0" borderId="69" xfId="0" applyFont="1" applyFill="1" applyBorder="1"/>
    <xf numFmtId="0" fontId="1" fillId="0" borderId="51" xfId="0" applyFont="1" applyFill="1" applyBorder="1"/>
    <xf numFmtId="0" fontId="1" fillId="0" borderId="25" xfId="0" applyFont="1" applyFill="1" applyBorder="1"/>
    <xf numFmtId="0" fontId="0" fillId="0" borderId="0" xfId="0" applyFill="1" applyAlignment="1">
      <alignment horizontal="right"/>
    </xf>
    <xf numFmtId="0" fontId="1" fillId="0" borderId="70" xfId="0" applyFont="1" applyFill="1" applyBorder="1"/>
    <xf numFmtId="0" fontId="1" fillId="0" borderId="71" xfId="0" applyFont="1" applyFill="1" applyBorder="1"/>
    <xf numFmtId="0" fontId="1" fillId="0" borderId="72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8" fillId="2" borderId="4" xfId="0" applyFont="1" applyFill="1" applyBorder="1" applyAlignment="1">
      <alignment vertical="center"/>
    </xf>
    <xf numFmtId="164" fontId="1" fillId="2" borderId="41" xfId="0" applyNumberFormat="1" applyFont="1" applyFill="1" applyBorder="1"/>
    <xf numFmtId="0" fontId="6" fillId="2" borderId="41" xfId="0" applyFont="1" applyFill="1" applyBorder="1"/>
    <xf numFmtId="0" fontId="1" fillId="2" borderId="41" xfId="0" applyFont="1" applyFill="1" applyBorder="1"/>
    <xf numFmtId="164" fontId="1" fillId="2" borderId="75" xfId="0" applyNumberFormat="1" applyFont="1" applyFill="1" applyBorder="1"/>
    <xf numFmtId="164" fontId="1" fillId="2" borderId="42" xfId="0" applyNumberFormat="1" applyFont="1" applyFill="1" applyBorder="1"/>
    <xf numFmtId="0" fontId="8" fillId="2" borderId="5" xfId="0" applyFont="1" applyFill="1" applyBorder="1" applyAlignment="1">
      <alignment vertical="center"/>
    </xf>
    <xf numFmtId="0" fontId="1" fillId="0" borderId="38" xfId="0" applyFont="1" applyFill="1" applyBorder="1"/>
    <xf numFmtId="2" fontId="1" fillId="0" borderId="38" xfId="0" applyNumberFormat="1" applyFont="1" applyFill="1" applyBorder="1"/>
    <xf numFmtId="0" fontId="1" fillId="0" borderId="39" xfId="0" applyFont="1" applyFill="1" applyBorder="1"/>
    <xf numFmtId="0" fontId="1" fillId="0" borderId="40" xfId="0" applyFont="1" applyFill="1" applyBorder="1"/>
    <xf numFmtId="0" fontId="8" fillId="2" borderId="3" xfId="0" applyFont="1" applyFill="1" applyBorder="1" applyAlignment="1">
      <alignment vertical="center"/>
    </xf>
    <xf numFmtId="164" fontId="0" fillId="0" borderId="59" xfId="0" applyNumberFormat="1" applyFill="1" applyBorder="1"/>
    <xf numFmtId="4" fontId="0" fillId="0" borderId="26" xfId="0" applyNumberFormat="1" applyFill="1" applyBorder="1"/>
    <xf numFmtId="0" fontId="6" fillId="0" borderId="26" xfId="0" applyFont="1" applyFill="1" applyBorder="1" applyAlignment="1">
      <alignment horizontal="left"/>
    </xf>
    <xf numFmtId="164" fontId="0" fillId="0" borderId="60" xfId="0" quotePrefix="1" applyNumberFormat="1" applyFill="1" applyBorder="1"/>
    <xf numFmtId="165" fontId="1" fillId="0" borderId="44" xfId="0" applyNumberFormat="1" applyFont="1" applyFill="1" applyBorder="1"/>
    <xf numFmtId="165" fontId="1" fillId="0" borderId="45" xfId="0" applyNumberFormat="1" applyFont="1" applyFill="1" applyBorder="1"/>
    <xf numFmtId="165" fontId="1" fillId="0" borderId="46" xfId="0" applyNumberFormat="1" applyFont="1" applyFill="1" applyBorder="1"/>
    <xf numFmtId="0" fontId="6" fillId="2" borderId="31" xfId="0" applyFont="1" applyFill="1" applyBorder="1"/>
    <xf numFmtId="164" fontId="0" fillId="2" borderId="77" xfId="0" applyNumberFormat="1" applyFill="1" applyBorder="1" applyAlignment="1">
      <alignment vertical="center"/>
    </xf>
    <xf numFmtId="164" fontId="0" fillId="2" borderId="78" xfId="0" applyNumberFormat="1" applyFill="1" applyBorder="1" applyAlignment="1">
      <alignment vertical="center"/>
    </xf>
    <xf numFmtId="0" fontId="6" fillId="2" borderId="78" xfId="0" applyFont="1" applyFill="1" applyBorder="1" applyAlignment="1">
      <alignment horizontal="left" vertical="center"/>
    </xf>
    <xf numFmtId="164" fontId="6" fillId="2" borderId="79" xfId="0" quotePrefix="1" applyNumberFormat="1" applyFont="1" applyFill="1" applyBorder="1" applyAlignment="1">
      <alignment vertical="center"/>
    </xf>
    <xf numFmtId="165" fontId="1" fillId="2" borderId="43" xfId="0" applyNumberFormat="1" applyFont="1" applyFill="1" applyBorder="1" applyAlignment="1">
      <alignment vertical="center"/>
    </xf>
    <xf numFmtId="165" fontId="1" fillId="2" borderId="80" xfId="0" applyNumberFormat="1" applyFont="1" applyFill="1" applyBorder="1" applyAlignment="1">
      <alignment vertical="center"/>
    </xf>
    <xf numFmtId="165" fontId="1" fillId="2" borderId="81" xfId="0" applyNumberFormat="1" applyFont="1" applyFill="1" applyBorder="1" applyAlignment="1">
      <alignment vertical="center"/>
    </xf>
    <xf numFmtId="2" fontId="0" fillId="2" borderId="63" xfId="0" applyNumberFormat="1" applyFill="1" applyBorder="1" applyAlignment="1">
      <alignment vertical="center"/>
    </xf>
    <xf numFmtId="2" fontId="0" fillId="2" borderId="64" xfId="0" applyNumberFormat="1" applyFill="1" applyBorder="1" applyAlignment="1">
      <alignment vertical="center"/>
    </xf>
    <xf numFmtId="41" fontId="0" fillId="2" borderId="64" xfId="0" applyNumberFormat="1" applyFill="1" applyBorder="1" applyAlignment="1">
      <alignment vertical="center"/>
    </xf>
    <xf numFmtId="0" fontId="8" fillId="2" borderId="64" xfId="0" applyFont="1" applyFill="1" applyBorder="1" applyAlignment="1">
      <alignment vertical="center"/>
    </xf>
    <xf numFmtId="0" fontId="0" fillId="2" borderId="65" xfId="0" applyFill="1" applyBorder="1" applyAlignment="1">
      <alignment vertical="center"/>
    </xf>
    <xf numFmtId="165" fontId="0" fillId="2" borderId="66" xfId="0" applyNumberFormat="1" applyFill="1" applyBorder="1" applyAlignment="1">
      <alignment vertical="center"/>
    </xf>
    <xf numFmtId="165" fontId="0" fillId="2" borderId="64" xfId="0" applyNumberFormat="1" applyFill="1" applyBorder="1" applyAlignment="1">
      <alignment vertical="center"/>
    </xf>
    <xf numFmtId="165" fontId="0" fillId="2" borderId="67" xfId="0" applyNumberFormat="1" applyFill="1" applyBorder="1" applyAlignment="1">
      <alignment vertical="center"/>
    </xf>
    <xf numFmtId="0" fontId="8" fillId="2" borderId="78" xfId="0" applyFont="1" applyFill="1" applyBorder="1" applyAlignment="1">
      <alignment horizontal="left" vertical="center"/>
    </xf>
    <xf numFmtId="0" fontId="8" fillId="0" borderId="0" xfId="0" applyFont="1"/>
    <xf numFmtId="165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DFD2"/>
      <color rgb="FFFEC9B4"/>
      <color rgb="FF93E4F7"/>
      <color rgb="FFDDFFFF"/>
      <color rgb="FFF2E5FF"/>
      <color rgb="FFE2C5FF"/>
      <color rgb="FFF0E1FF"/>
      <color rgb="FFE4C9FF"/>
      <color rgb="FFFDDDC3"/>
      <color rgb="FFE1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tabSelected="1" workbookViewId="0">
      <pane ySplit="4" topLeftCell="A37" activePane="bottomLeft" state="frozen"/>
      <selection pane="bottomLeft" activeCell="W18" sqref="W18"/>
    </sheetView>
  </sheetViews>
  <sheetFormatPr defaultRowHeight="12" x14ac:dyDescent="0.25"/>
  <cols>
    <col min="1" max="2" width="9.5703125" style="41" customWidth="1"/>
    <col min="3" max="3" width="11.85546875" style="41" customWidth="1"/>
    <col min="4" max="4" width="9.5703125" style="41" customWidth="1"/>
    <col min="5" max="6" width="11.7109375" style="41" customWidth="1"/>
    <col min="7" max="12" width="9.5703125" style="41" customWidth="1"/>
    <col min="13" max="13" width="13.7109375" style="41" customWidth="1"/>
    <col min="14" max="14" width="35.85546875" style="41" customWidth="1"/>
    <col min="15" max="15" width="42.85546875" style="41" customWidth="1"/>
    <col min="16" max="18" width="9.5703125" style="70" customWidth="1"/>
    <col min="19" max="16384" width="9.140625" style="41"/>
  </cols>
  <sheetData>
    <row r="1" spans="1:18" s="55" customFormat="1" ht="74.400000000000006" customHeight="1" x14ac:dyDescent="0.3">
      <c r="A1" s="177" t="e" vm="1">
        <v>#VALUE!</v>
      </c>
      <c r="B1" s="177"/>
      <c r="C1" s="177"/>
      <c r="D1" s="177"/>
      <c r="E1" s="177"/>
      <c r="F1" s="176" t="s">
        <v>75</v>
      </c>
      <c r="G1" s="176"/>
      <c r="H1" s="176"/>
      <c r="I1" s="176"/>
      <c r="J1" s="176"/>
      <c r="K1" s="176"/>
      <c r="L1" s="176"/>
      <c r="M1" s="176"/>
      <c r="N1" s="176"/>
      <c r="O1" s="176"/>
      <c r="P1" s="73"/>
      <c r="Q1" s="73"/>
      <c r="R1" s="73"/>
    </row>
    <row r="2" spans="1:18" s="55" customFormat="1" ht="21.75" customHeight="1" x14ac:dyDescent="0.3">
      <c r="A2" s="178" t="s">
        <v>73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72"/>
      <c r="P2" s="179" t="s">
        <v>69</v>
      </c>
      <c r="Q2" s="179"/>
      <c r="R2" s="179"/>
    </row>
    <row r="3" spans="1:18" s="75" customFormat="1" ht="15" customHeight="1" x14ac:dyDescent="0.3">
      <c r="A3" s="180" t="s">
        <v>19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42" t="s">
        <v>18</v>
      </c>
      <c r="P3" s="181" t="s">
        <v>15</v>
      </c>
      <c r="Q3" s="182"/>
      <c r="R3" s="183"/>
    </row>
    <row r="4" spans="1:18" s="74" customFormat="1" ht="24.75" customHeight="1" x14ac:dyDescent="0.3">
      <c r="A4" s="94" t="s">
        <v>0</v>
      </c>
      <c r="B4" s="94" t="s">
        <v>1</v>
      </c>
      <c r="C4" s="94" t="s">
        <v>2</v>
      </c>
      <c r="D4" s="94" t="s">
        <v>3</v>
      </c>
      <c r="E4" s="94" t="s">
        <v>4</v>
      </c>
      <c r="F4" s="94" t="s">
        <v>5</v>
      </c>
      <c r="G4" s="94" t="s">
        <v>6</v>
      </c>
      <c r="H4" s="94" t="s">
        <v>7</v>
      </c>
      <c r="I4" s="94" t="s">
        <v>8</v>
      </c>
      <c r="J4" s="94" t="s">
        <v>9</v>
      </c>
      <c r="K4" s="94" t="s">
        <v>10</v>
      </c>
      <c r="L4" s="94" t="s">
        <v>11</v>
      </c>
      <c r="M4" s="94" t="s">
        <v>74</v>
      </c>
      <c r="N4" s="94"/>
      <c r="O4" s="94" t="s">
        <v>21</v>
      </c>
      <c r="P4" s="95" t="s">
        <v>16</v>
      </c>
      <c r="Q4" s="96" t="s">
        <v>17</v>
      </c>
      <c r="R4" s="97" t="s">
        <v>12</v>
      </c>
    </row>
    <row r="5" spans="1:18" ht="27.6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98" t="s">
        <v>13</v>
      </c>
      <c r="O5" s="44"/>
      <c r="P5" s="45"/>
      <c r="Q5" s="46"/>
      <c r="R5" s="47"/>
    </row>
    <row r="6" spans="1:18" ht="13.5" customHeight="1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>
        <f t="shared" ref="M6:M12" si="0">SUM(A6:L6)</f>
        <v>0</v>
      </c>
      <c r="N6" s="77" t="s">
        <v>22</v>
      </c>
      <c r="O6" s="78"/>
      <c r="P6" s="79"/>
      <c r="Q6" s="80"/>
      <c r="R6" s="81">
        <f t="shared" ref="R6:R13" si="1">P6-Q6</f>
        <v>0</v>
      </c>
    </row>
    <row r="7" spans="1:18" ht="13.5" customHeight="1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>
        <f t="shared" si="0"/>
        <v>0</v>
      </c>
      <c r="N7" s="83" t="s">
        <v>23</v>
      </c>
      <c r="O7" s="84"/>
      <c r="P7" s="85"/>
      <c r="Q7" s="86"/>
      <c r="R7" s="87">
        <f t="shared" si="1"/>
        <v>0</v>
      </c>
    </row>
    <row r="8" spans="1:18" ht="13.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>
        <f t="shared" si="0"/>
        <v>0</v>
      </c>
      <c r="N8" s="83" t="s">
        <v>24</v>
      </c>
      <c r="O8" s="84"/>
      <c r="P8" s="85"/>
      <c r="Q8" s="86"/>
      <c r="R8" s="87">
        <f t="shared" si="1"/>
        <v>0</v>
      </c>
    </row>
    <row r="9" spans="1:18" ht="13.5" customHeight="1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>
        <f t="shared" si="0"/>
        <v>0</v>
      </c>
      <c r="N9" s="83" t="s">
        <v>25</v>
      </c>
      <c r="O9" s="84"/>
      <c r="P9" s="85"/>
      <c r="Q9" s="86"/>
      <c r="R9" s="87">
        <f t="shared" si="1"/>
        <v>0</v>
      </c>
    </row>
    <row r="10" spans="1:18" ht="13.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>
        <f t="shared" si="0"/>
        <v>0</v>
      </c>
      <c r="N10" s="88" t="s">
        <v>55</v>
      </c>
      <c r="O10" s="84"/>
      <c r="P10" s="85"/>
      <c r="Q10" s="86"/>
      <c r="R10" s="87">
        <f t="shared" si="1"/>
        <v>0</v>
      </c>
    </row>
    <row r="11" spans="1:18" ht="13.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>
        <f t="shared" si="0"/>
        <v>0</v>
      </c>
      <c r="N11" s="82"/>
      <c r="O11" s="84"/>
      <c r="P11" s="85"/>
      <c r="Q11" s="86"/>
      <c r="R11" s="87">
        <f t="shared" si="1"/>
        <v>0</v>
      </c>
    </row>
    <row r="12" spans="1:18" ht="13.5" customHeight="1" x14ac:dyDescent="0.2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>
        <f t="shared" si="0"/>
        <v>0</v>
      </c>
      <c r="N12" s="89"/>
      <c r="O12" s="90"/>
      <c r="P12" s="91"/>
      <c r="Q12" s="92"/>
      <c r="R12" s="93">
        <f t="shared" si="1"/>
        <v>0</v>
      </c>
    </row>
    <row r="13" spans="1:18" ht="24" customHeight="1" x14ac:dyDescent="0.25">
      <c r="A13" s="48">
        <f t="shared" ref="A13:L13" si="2">SUM(A6:A12)</f>
        <v>0</v>
      </c>
      <c r="B13" s="48">
        <f t="shared" si="2"/>
        <v>0</v>
      </c>
      <c r="C13" s="48">
        <f t="shared" si="2"/>
        <v>0</v>
      </c>
      <c r="D13" s="48">
        <f t="shared" si="2"/>
        <v>0</v>
      </c>
      <c r="E13" s="48">
        <f t="shared" si="2"/>
        <v>0</v>
      </c>
      <c r="F13" s="48">
        <f t="shared" si="2"/>
        <v>0</v>
      </c>
      <c r="G13" s="48">
        <f t="shared" si="2"/>
        <v>0</v>
      </c>
      <c r="H13" s="48">
        <f t="shared" si="2"/>
        <v>0</v>
      </c>
      <c r="I13" s="48">
        <f t="shared" si="2"/>
        <v>0</v>
      </c>
      <c r="J13" s="48">
        <f t="shared" si="2"/>
        <v>0</v>
      </c>
      <c r="K13" s="48">
        <f t="shared" si="2"/>
        <v>0</v>
      </c>
      <c r="L13" s="48">
        <f t="shared" si="2"/>
        <v>0</v>
      </c>
      <c r="M13" s="48">
        <f>SUM(A13:L13)</f>
        <v>0</v>
      </c>
      <c r="N13" s="49" t="s">
        <v>53</v>
      </c>
      <c r="O13" s="50"/>
      <c r="P13" s="48">
        <f t="shared" ref="P13:Q13" si="3">SUM(P6:P12)</f>
        <v>0</v>
      </c>
      <c r="Q13" s="48">
        <f t="shared" si="3"/>
        <v>0</v>
      </c>
      <c r="R13" s="51">
        <f t="shared" si="1"/>
        <v>0</v>
      </c>
    </row>
    <row r="14" spans="1:18" ht="30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157" t="s">
        <v>14</v>
      </c>
      <c r="O14" s="53"/>
      <c r="P14" s="54"/>
      <c r="Q14" s="46"/>
      <c r="R14" s="47"/>
    </row>
    <row r="15" spans="1:18" s="55" customFormat="1" ht="25.8" customHeight="1" x14ac:dyDescent="0.3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 t="s">
        <v>26</v>
      </c>
      <c r="O15" s="149"/>
      <c r="P15" s="150"/>
      <c r="Q15" s="151"/>
      <c r="R15" s="152"/>
    </row>
    <row r="16" spans="1:18" ht="13.5" customHeight="1" x14ac:dyDescent="0.25">
      <c r="A16" s="153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>
        <f>SUM(A16:L16)</f>
        <v>0</v>
      </c>
      <c r="N16" s="110" t="s">
        <v>27</v>
      </c>
      <c r="O16" s="110"/>
      <c r="P16" s="154"/>
      <c r="Q16" s="83"/>
      <c r="R16" s="155">
        <f>Q16-P16</f>
        <v>0</v>
      </c>
    </row>
    <row r="17" spans="1:18" ht="13.5" customHeight="1" x14ac:dyDescent="0.25">
      <c r="A17" s="153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>
        <f t="shared" ref="M17:M23" si="4">SUM(A17:L17)</f>
        <v>0</v>
      </c>
      <c r="N17" s="110" t="s">
        <v>56</v>
      </c>
      <c r="O17" s="110"/>
      <c r="P17" s="154"/>
      <c r="Q17" s="83"/>
      <c r="R17" s="155">
        <f t="shared" ref="R17:R23" si="5">Q17-P17</f>
        <v>0</v>
      </c>
    </row>
    <row r="18" spans="1:18" ht="13.5" customHeight="1" x14ac:dyDescent="0.25">
      <c r="A18" s="153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>
        <f t="shared" si="4"/>
        <v>0</v>
      </c>
      <c r="N18" s="110" t="s">
        <v>28</v>
      </c>
      <c r="O18" s="110"/>
      <c r="P18" s="154"/>
      <c r="Q18" s="83"/>
      <c r="R18" s="155">
        <f t="shared" si="5"/>
        <v>0</v>
      </c>
    </row>
    <row r="19" spans="1:18" ht="13.5" customHeight="1" x14ac:dyDescent="0.25">
      <c r="A19" s="153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>
        <f t="shared" si="4"/>
        <v>0</v>
      </c>
      <c r="N19" s="110" t="s">
        <v>29</v>
      </c>
      <c r="O19" s="110"/>
      <c r="P19" s="154"/>
      <c r="Q19" s="83"/>
      <c r="R19" s="155">
        <f t="shared" si="5"/>
        <v>0</v>
      </c>
    </row>
    <row r="20" spans="1:18" ht="13.5" customHeight="1" x14ac:dyDescent="0.25">
      <c r="A20" s="153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>
        <f t="shared" si="4"/>
        <v>0</v>
      </c>
      <c r="N20" s="110" t="s">
        <v>30</v>
      </c>
      <c r="O20" s="110"/>
      <c r="P20" s="154"/>
      <c r="Q20" s="83"/>
      <c r="R20" s="155">
        <f t="shared" si="5"/>
        <v>0</v>
      </c>
    </row>
    <row r="21" spans="1:18" ht="13.5" customHeight="1" x14ac:dyDescent="0.25">
      <c r="A21" s="153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>
        <f t="shared" si="4"/>
        <v>0</v>
      </c>
      <c r="N21" s="110" t="s">
        <v>31</v>
      </c>
      <c r="O21" s="110"/>
      <c r="P21" s="154"/>
      <c r="Q21" s="83"/>
      <c r="R21" s="155">
        <f t="shared" si="5"/>
        <v>0</v>
      </c>
    </row>
    <row r="22" spans="1:18" ht="13.5" customHeight="1" x14ac:dyDescent="0.25">
      <c r="A22" s="156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>
        <f t="shared" ref="M22" si="6">SUM(A22:L22)</f>
        <v>0</v>
      </c>
      <c r="N22" s="113" t="s">
        <v>32</v>
      </c>
      <c r="O22" s="113"/>
      <c r="P22" s="114"/>
      <c r="Q22" s="113"/>
      <c r="R22" s="115">
        <f t="shared" ref="R22" si="7">Q22-P22</f>
        <v>0</v>
      </c>
    </row>
    <row r="23" spans="1:18" ht="13.5" customHeight="1" x14ac:dyDescent="0.25">
      <c r="A23" s="156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>
        <f t="shared" si="4"/>
        <v>0</v>
      </c>
      <c r="N23" s="113"/>
      <c r="O23" s="113"/>
      <c r="P23" s="114"/>
      <c r="Q23" s="113"/>
      <c r="R23" s="115">
        <f t="shared" si="5"/>
        <v>0</v>
      </c>
    </row>
    <row r="24" spans="1:18" ht="15" customHeight="1" x14ac:dyDescent="0.25">
      <c r="A24" s="99">
        <f>SUM(A15:A23)</f>
        <v>0</v>
      </c>
      <c r="B24" s="99">
        <f t="shared" ref="B24:L24" si="8">SUM(B15:B23)</f>
        <v>0</v>
      </c>
      <c r="C24" s="99">
        <f t="shared" si="8"/>
        <v>0</v>
      </c>
      <c r="D24" s="99">
        <f t="shared" si="8"/>
        <v>0</v>
      </c>
      <c r="E24" s="99">
        <f t="shared" si="8"/>
        <v>0</v>
      </c>
      <c r="F24" s="99">
        <f t="shared" si="8"/>
        <v>0</v>
      </c>
      <c r="G24" s="99">
        <f t="shared" si="8"/>
        <v>0</v>
      </c>
      <c r="H24" s="99">
        <f t="shared" si="8"/>
        <v>0</v>
      </c>
      <c r="I24" s="99">
        <f t="shared" si="8"/>
        <v>0</v>
      </c>
      <c r="J24" s="99">
        <f t="shared" si="8"/>
        <v>0</v>
      </c>
      <c r="K24" s="99">
        <f t="shared" si="8"/>
        <v>0</v>
      </c>
      <c r="L24" s="99">
        <f t="shared" si="8"/>
        <v>0</v>
      </c>
      <c r="M24" s="99">
        <f>SUM(A24:L24)</f>
        <v>0</v>
      </c>
      <c r="N24" s="100" t="s">
        <v>49</v>
      </c>
      <c r="O24" s="101"/>
      <c r="P24" s="102">
        <f t="shared" ref="P24:Q24" si="9">SUM(P15:P23)</f>
        <v>0</v>
      </c>
      <c r="Q24" s="99">
        <f t="shared" si="9"/>
        <v>0</v>
      </c>
      <c r="R24" s="103">
        <f>Q24-P24</f>
        <v>0</v>
      </c>
    </row>
    <row r="25" spans="1:18" ht="15" customHeight="1" x14ac:dyDescent="0.2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7" t="e">
        <f>M24*100/$M$13</f>
        <v>#DIV/0!</v>
      </c>
      <c r="N25" s="106" t="s">
        <v>50</v>
      </c>
      <c r="O25" s="106"/>
      <c r="P25" s="108"/>
      <c r="Q25" s="106"/>
      <c r="R25" s="109"/>
    </row>
    <row r="26" spans="1:18" ht="28.8" customHeight="1" x14ac:dyDescent="0.2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104" t="s">
        <v>71</v>
      </c>
      <c r="O26" s="56"/>
      <c r="P26" s="57"/>
      <c r="Q26" s="56"/>
      <c r="R26" s="58"/>
    </row>
    <row r="27" spans="1:18" ht="13.5" customHeight="1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>
        <f>SUM(A27:L27)</f>
        <v>0</v>
      </c>
      <c r="N27" s="110" t="s">
        <v>33</v>
      </c>
      <c r="O27" s="110"/>
      <c r="P27" s="111"/>
      <c r="Q27" s="110"/>
      <c r="R27" s="112">
        <f>Q27-P27</f>
        <v>0</v>
      </c>
    </row>
    <row r="28" spans="1:18" ht="13.5" customHeight="1" x14ac:dyDescent="0.25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>
        <f t="shared" ref="M28:M37" si="10">SUM(A28:L28)</f>
        <v>0</v>
      </c>
      <c r="N28" s="110" t="s">
        <v>67</v>
      </c>
      <c r="O28" s="110"/>
      <c r="P28" s="111"/>
      <c r="Q28" s="110"/>
      <c r="R28" s="112">
        <f t="shared" ref="R28:R37" si="11">Q28-P28</f>
        <v>0</v>
      </c>
    </row>
    <row r="29" spans="1:18" ht="13.5" customHeight="1" x14ac:dyDescent="0.25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>
        <f t="shared" si="10"/>
        <v>0</v>
      </c>
      <c r="N29" s="110" t="s">
        <v>47</v>
      </c>
      <c r="O29" s="110"/>
      <c r="P29" s="111"/>
      <c r="Q29" s="110"/>
      <c r="R29" s="112">
        <f t="shared" si="11"/>
        <v>0</v>
      </c>
    </row>
    <row r="30" spans="1:18" ht="13.5" customHeight="1" x14ac:dyDescent="0.25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>
        <f t="shared" si="10"/>
        <v>0</v>
      </c>
      <c r="N30" s="110" t="s">
        <v>48</v>
      </c>
      <c r="O30" s="110"/>
      <c r="P30" s="111"/>
      <c r="Q30" s="110"/>
      <c r="R30" s="112">
        <f t="shared" si="11"/>
        <v>0</v>
      </c>
    </row>
    <row r="31" spans="1:18" ht="13.5" customHeight="1" x14ac:dyDescent="0.2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>
        <f t="shared" si="10"/>
        <v>0</v>
      </c>
      <c r="N31" s="110" t="s">
        <v>34</v>
      </c>
      <c r="O31" s="110"/>
      <c r="P31" s="111"/>
      <c r="Q31" s="110"/>
      <c r="R31" s="112">
        <f t="shared" si="11"/>
        <v>0</v>
      </c>
    </row>
    <row r="32" spans="1:18" ht="13.5" customHeight="1" x14ac:dyDescent="0.2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>
        <f t="shared" si="10"/>
        <v>0</v>
      </c>
      <c r="N32" s="110" t="s">
        <v>35</v>
      </c>
      <c r="O32" s="110"/>
      <c r="P32" s="111"/>
      <c r="Q32" s="110"/>
      <c r="R32" s="112">
        <f t="shared" si="11"/>
        <v>0</v>
      </c>
    </row>
    <row r="33" spans="1:18" ht="13.5" customHeight="1" x14ac:dyDescent="0.2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>
        <f t="shared" si="10"/>
        <v>0</v>
      </c>
      <c r="N33" s="110" t="s">
        <v>36</v>
      </c>
      <c r="O33" s="110"/>
      <c r="P33" s="111"/>
      <c r="Q33" s="110"/>
      <c r="R33" s="112">
        <f t="shared" si="11"/>
        <v>0</v>
      </c>
    </row>
    <row r="34" spans="1:18" ht="13.5" customHeight="1" x14ac:dyDescent="0.25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>
        <f t="shared" si="10"/>
        <v>0</v>
      </c>
      <c r="N34" s="110" t="s">
        <v>37</v>
      </c>
      <c r="O34" s="110"/>
      <c r="P34" s="111"/>
      <c r="Q34" s="110"/>
      <c r="R34" s="112">
        <f t="shared" si="11"/>
        <v>0</v>
      </c>
    </row>
    <row r="35" spans="1:18" ht="13.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>
        <f t="shared" si="10"/>
        <v>0</v>
      </c>
      <c r="N35" s="110" t="s">
        <v>38</v>
      </c>
      <c r="O35" s="110"/>
      <c r="P35" s="111"/>
      <c r="Q35" s="110"/>
      <c r="R35" s="112">
        <f t="shared" si="11"/>
        <v>0</v>
      </c>
    </row>
    <row r="36" spans="1:18" ht="13.5" customHeight="1" x14ac:dyDescent="0.2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>
        <f t="shared" ref="M36" si="12">SUM(A36:L36)</f>
        <v>0</v>
      </c>
      <c r="N36" s="113" t="s">
        <v>39</v>
      </c>
      <c r="O36" s="113"/>
      <c r="P36" s="114"/>
      <c r="Q36" s="113"/>
      <c r="R36" s="115">
        <f t="shared" ref="R36" si="13">Q36-P36</f>
        <v>0</v>
      </c>
    </row>
    <row r="37" spans="1:18" ht="13.5" customHeight="1" x14ac:dyDescent="0.25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>
        <f t="shared" si="10"/>
        <v>0</v>
      </c>
      <c r="N37" s="113"/>
      <c r="O37" s="113"/>
      <c r="P37" s="114"/>
      <c r="Q37" s="113"/>
      <c r="R37" s="115">
        <f t="shared" si="11"/>
        <v>0</v>
      </c>
    </row>
    <row r="38" spans="1:18" ht="15" customHeight="1" x14ac:dyDescent="0.25">
      <c r="A38" s="59">
        <f>SUM(A27:A37)</f>
        <v>0</v>
      </c>
      <c r="B38" s="59">
        <f t="shared" ref="B38:L38" si="14">SUM(B27:B37)</f>
        <v>0</v>
      </c>
      <c r="C38" s="59">
        <f t="shared" si="14"/>
        <v>0</v>
      </c>
      <c r="D38" s="59">
        <f t="shared" si="14"/>
        <v>0</v>
      </c>
      <c r="E38" s="59">
        <f t="shared" si="14"/>
        <v>0</v>
      </c>
      <c r="F38" s="59">
        <f t="shared" si="14"/>
        <v>0</v>
      </c>
      <c r="G38" s="59">
        <f t="shared" si="14"/>
        <v>0</v>
      </c>
      <c r="H38" s="59">
        <f t="shared" si="14"/>
        <v>0</v>
      </c>
      <c r="I38" s="59">
        <f t="shared" si="14"/>
        <v>0</v>
      </c>
      <c r="J38" s="59">
        <f t="shared" si="14"/>
        <v>0</v>
      </c>
      <c r="K38" s="59">
        <f t="shared" si="14"/>
        <v>0</v>
      </c>
      <c r="L38" s="59">
        <f t="shared" si="14"/>
        <v>0</v>
      </c>
      <c r="M38" s="59">
        <f>SUM(A38:L38)</f>
        <v>0</v>
      </c>
      <c r="N38" s="60" t="s">
        <v>51</v>
      </c>
      <c r="O38" s="59"/>
      <c r="P38" s="61">
        <f>SUM(P27:P37)</f>
        <v>0</v>
      </c>
      <c r="Q38" s="59">
        <f>SUM(Q27:Q37)</f>
        <v>0</v>
      </c>
      <c r="R38" s="62">
        <f>Q38-P38</f>
        <v>0</v>
      </c>
    </row>
    <row r="39" spans="1:18" ht="15" customHeight="1" x14ac:dyDescent="0.2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7" t="e">
        <f>M38*100/M13</f>
        <v>#DIV/0!</v>
      </c>
      <c r="N39" s="116" t="s">
        <v>50</v>
      </c>
      <c r="O39" s="116"/>
      <c r="P39" s="118"/>
      <c r="Q39" s="116"/>
      <c r="R39" s="119"/>
    </row>
    <row r="40" spans="1:18" s="55" customFormat="1" ht="25.2" customHeight="1" x14ac:dyDescent="0.3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05" t="s">
        <v>72</v>
      </c>
      <c r="O40" s="120"/>
      <c r="P40" s="121"/>
      <c r="Q40" s="120"/>
      <c r="R40" s="122"/>
    </row>
    <row r="41" spans="1:18" ht="13.5" customHeight="1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>
        <f>SUM(A41:L41)</f>
        <v>0</v>
      </c>
      <c r="N41" s="110" t="s">
        <v>40</v>
      </c>
      <c r="O41" s="110"/>
      <c r="P41" s="111"/>
      <c r="Q41" s="110"/>
      <c r="R41" s="112">
        <f>Q41-P41</f>
        <v>0</v>
      </c>
    </row>
    <row r="42" spans="1:18" ht="13.5" customHeight="1" x14ac:dyDescent="0.2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>
        <f t="shared" ref="M42:M46" si="15">SUM(A42:L42)</f>
        <v>0</v>
      </c>
      <c r="N42" s="110" t="s">
        <v>41</v>
      </c>
      <c r="O42" s="110"/>
      <c r="P42" s="111"/>
      <c r="Q42" s="110"/>
      <c r="R42" s="112">
        <f t="shared" ref="R42:R46" si="16">Q42-P42</f>
        <v>0</v>
      </c>
    </row>
    <row r="43" spans="1:18" ht="13.5" customHeight="1" x14ac:dyDescent="0.2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>
        <f t="shared" si="15"/>
        <v>0</v>
      </c>
      <c r="N43" s="110" t="s">
        <v>42</v>
      </c>
      <c r="O43" s="110"/>
      <c r="P43" s="111"/>
      <c r="Q43" s="110"/>
      <c r="R43" s="112">
        <f t="shared" si="16"/>
        <v>0</v>
      </c>
    </row>
    <row r="44" spans="1:18" ht="13.5" customHeight="1" x14ac:dyDescent="0.25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>
        <f t="shared" si="15"/>
        <v>0</v>
      </c>
      <c r="N44" s="110" t="s">
        <v>43</v>
      </c>
      <c r="O44" s="110"/>
      <c r="P44" s="111"/>
      <c r="Q44" s="110"/>
      <c r="R44" s="112">
        <f t="shared" si="16"/>
        <v>0</v>
      </c>
    </row>
    <row r="45" spans="1:18" ht="13.5" customHeight="1" x14ac:dyDescent="0.25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>
        <f t="shared" ref="M45" si="17">SUM(A45:L45)</f>
        <v>0</v>
      </c>
      <c r="N45" s="113" t="s">
        <v>44</v>
      </c>
      <c r="O45" s="113"/>
      <c r="P45" s="114"/>
      <c r="Q45" s="113"/>
      <c r="R45" s="115">
        <f t="shared" ref="R45" si="18">Q45-P45</f>
        <v>0</v>
      </c>
    </row>
    <row r="46" spans="1:18" ht="13.5" customHeight="1" x14ac:dyDescent="0.25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>
        <f t="shared" si="15"/>
        <v>0</v>
      </c>
      <c r="N46" s="113"/>
      <c r="O46" s="113"/>
      <c r="P46" s="114"/>
      <c r="Q46" s="113"/>
      <c r="R46" s="115">
        <f t="shared" si="16"/>
        <v>0</v>
      </c>
    </row>
    <row r="47" spans="1:18" ht="15" customHeight="1" x14ac:dyDescent="0.25">
      <c r="A47" s="59">
        <f>SUM(A41:A46)</f>
        <v>0</v>
      </c>
      <c r="B47" s="59">
        <f t="shared" ref="B47:L47" si="19">SUM(B41:B46)</f>
        <v>0</v>
      </c>
      <c r="C47" s="59">
        <f t="shared" si="19"/>
        <v>0</v>
      </c>
      <c r="D47" s="59">
        <f t="shared" si="19"/>
        <v>0</v>
      </c>
      <c r="E47" s="59">
        <f t="shared" si="19"/>
        <v>0</v>
      </c>
      <c r="F47" s="59">
        <f t="shared" si="19"/>
        <v>0</v>
      </c>
      <c r="G47" s="59">
        <f t="shared" si="19"/>
        <v>0</v>
      </c>
      <c r="H47" s="59">
        <f t="shared" si="19"/>
        <v>0</v>
      </c>
      <c r="I47" s="59">
        <f t="shared" si="19"/>
        <v>0</v>
      </c>
      <c r="J47" s="59">
        <f t="shared" si="19"/>
        <v>0</v>
      </c>
      <c r="K47" s="59">
        <f t="shared" si="19"/>
        <v>0</v>
      </c>
      <c r="L47" s="59">
        <f t="shared" si="19"/>
        <v>0</v>
      </c>
      <c r="M47" s="59">
        <f>SUM(A47:L47)</f>
        <v>0</v>
      </c>
      <c r="N47" s="60" t="s">
        <v>52</v>
      </c>
      <c r="O47" s="59"/>
      <c r="P47" s="61">
        <f>SUM(P41:P46)</f>
        <v>0</v>
      </c>
      <c r="Q47" s="59">
        <f>SUM(Q41:Q46)</f>
        <v>0</v>
      </c>
      <c r="R47" s="62">
        <f>Q47-P47</f>
        <v>0</v>
      </c>
    </row>
    <row r="48" spans="1:18" ht="15" customHeight="1" thickBot="1" x14ac:dyDescent="0.3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4" t="e">
        <f>M47*100/M13</f>
        <v>#DIV/0!</v>
      </c>
      <c r="N48" s="123" t="s">
        <v>50</v>
      </c>
      <c r="O48" s="123"/>
      <c r="P48" s="125"/>
      <c r="Q48" s="123"/>
      <c r="R48" s="126"/>
    </row>
    <row r="49" spans="1:18" ht="24" customHeight="1" x14ac:dyDescent="0.25">
      <c r="A49" s="63">
        <f>A24+A38+A47</f>
        <v>0</v>
      </c>
      <c r="B49" s="63">
        <f t="shared" ref="B49:M49" si="20">B24+B38+B47</f>
        <v>0</v>
      </c>
      <c r="C49" s="63">
        <f t="shared" si="20"/>
        <v>0</v>
      </c>
      <c r="D49" s="63">
        <f t="shared" si="20"/>
        <v>0</v>
      </c>
      <c r="E49" s="63">
        <f t="shared" si="20"/>
        <v>0</v>
      </c>
      <c r="F49" s="63">
        <f t="shared" si="20"/>
        <v>0</v>
      </c>
      <c r="G49" s="63">
        <f t="shared" si="20"/>
        <v>0</v>
      </c>
      <c r="H49" s="63">
        <f t="shared" si="20"/>
        <v>0</v>
      </c>
      <c r="I49" s="63">
        <f t="shared" si="20"/>
        <v>0</v>
      </c>
      <c r="J49" s="63">
        <f t="shared" si="20"/>
        <v>0</v>
      </c>
      <c r="K49" s="63">
        <f t="shared" si="20"/>
        <v>0</v>
      </c>
      <c r="L49" s="63">
        <f t="shared" si="20"/>
        <v>0</v>
      </c>
      <c r="M49" s="63">
        <f t="shared" si="20"/>
        <v>0</v>
      </c>
      <c r="N49" s="71" t="s">
        <v>45</v>
      </c>
      <c r="O49" s="64"/>
      <c r="P49" s="65">
        <f>P24+P38+P47</f>
        <v>0</v>
      </c>
      <c r="Q49" s="63">
        <f>Q24+Q38+Q47</f>
        <v>0</v>
      </c>
      <c r="R49" s="66">
        <f>Q49-P49</f>
        <v>0</v>
      </c>
    </row>
    <row r="50" spans="1:18" ht="18" customHeight="1" x14ac:dyDescent="0.25">
      <c r="A50" s="127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128" t="e">
        <f>M49*100/M13</f>
        <v>#DIV/0!</v>
      </c>
      <c r="N50" s="129" t="s">
        <v>54</v>
      </c>
      <c r="O50" s="130"/>
      <c r="P50" s="131"/>
      <c r="Q50" s="132"/>
      <c r="R50" s="133"/>
    </row>
    <row r="51" spans="1:18" ht="24" customHeight="1" x14ac:dyDescent="0.25">
      <c r="A51" s="134">
        <f t="shared" ref="A51:L51" si="21">A13-A49</f>
        <v>0</v>
      </c>
      <c r="B51" s="135">
        <f t="shared" si="21"/>
        <v>0</v>
      </c>
      <c r="C51" s="135">
        <f t="shared" si="21"/>
        <v>0</v>
      </c>
      <c r="D51" s="135">
        <f t="shared" si="21"/>
        <v>0</v>
      </c>
      <c r="E51" s="135">
        <f t="shared" si="21"/>
        <v>0</v>
      </c>
      <c r="F51" s="135">
        <f t="shared" si="21"/>
        <v>0</v>
      </c>
      <c r="G51" s="135">
        <f t="shared" si="21"/>
        <v>0</v>
      </c>
      <c r="H51" s="135">
        <f t="shared" si="21"/>
        <v>0</v>
      </c>
      <c r="I51" s="135">
        <f t="shared" si="21"/>
        <v>0</v>
      </c>
      <c r="J51" s="135">
        <f t="shared" si="21"/>
        <v>0</v>
      </c>
      <c r="K51" s="135">
        <f t="shared" si="21"/>
        <v>0</v>
      </c>
      <c r="L51" s="135">
        <f t="shared" si="21"/>
        <v>0</v>
      </c>
      <c r="M51" s="135">
        <f>SUM(A51:L51)</f>
        <v>0</v>
      </c>
      <c r="N51" s="136" t="s">
        <v>46</v>
      </c>
      <c r="O51" s="137"/>
      <c r="P51" s="138">
        <f>P13-P49</f>
        <v>0</v>
      </c>
      <c r="Q51" s="139">
        <f>Q13-Q49</f>
        <v>0</v>
      </c>
      <c r="R51" s="140">
        <f>P51-Q51</f>
        <v>0</v>
      </c>
    </row>
    <row r="52" spans="1:18" ht="18" customHeight="1" thickBot="1" x14ac:dyDescent="0.3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3" t="e">
        <f>M51*100/M13</f>
        <v>#DIV/0!</v>
      </c>
      <c r="N52" s="144" t="s">
        <v>66</v>
      </c>
      <c r="O52" s="145"/>
      <c r="P52" s="146"/>
      <c r="Q52" s="147"/>
      <c r="R52" s="148"/>
    </row>
    <row r="53" spans="1:18" ht="30.6" customHeight="1" thickTop="1" x14ac:dyDescent="0.25">
      <c r="A53" s="168"/>
      <c r="B53" s="169"/>
      <c r="C53" s="169"/>
      <c r="D53" s="169"/>
      <c r="E53" s="169"/>
      <c r="F53" s="169"/>
      <c r="G53" s="170"/>
      <c r="H53" s="169"/>
      <c r="I53" s="169"/>
      <c r="J53" s="169"/>
      <c r="K53" s="170"/>
      <c r="L53" s="169"/>
      <c r="M53" s="169"/>
      <c r="N53" s="171" t="s">
        <v>58</v>
      </c>
      <c r="O53" s="172"/>
      <c r="P53" s="173"/>
      <c r="Q53" s="174"/>
      <c r="R53" s="175"/>
    </row>
    <row r="54" spans="1:18" ht="13.5" customHeight="1" x14ac:dyDescent="0.25">
      <c r="A54" s="158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>
        <f>SUM(A54:L54)</f>
        <v>0</v>
      </c>
      <c r="N54" s="159" t="s">
        <v>59</v>
      </c>
      <c r="O54" s="160"/>
      <c r="P54" s="161"/>
      <c r="Q54" s="159"/>
      <c r="R54" s="162">
        <f>Q54-P54</f>
        <v>0</v>
      </c>
    </row>
    <row r="55" spans="1:18" s="67" customFormat="1" ht="13.5" customHeight="1" x14ac:dyDescent="0.25">
      <c r="A55" s="158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>
        <f t="shared" ref="M55:M56" si="22">SUM(A55:L55)</f>
        <v>0</v>
      </c>
      <c r="N55" s="159" t="s">
        <v>60</v>
      </c>
      <c r="O55" s="160"/>
      <c r="P55" s="161"/>
      <c r="Q55" s="159"/>
      <c r="R55" s="162">
        <f t="shared" ref="R55:R56" si="23">Q55-P55</f>
        <v>0</v>
      </c>
    </row>
    <row r="56" spans="1:18" s="67" customFormat="1" ht="13.5" customHeight="1" x14ac:dyDescent="0.25">
      <c r="A56" s="158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>
        <f t="shared" si="22"/>
        <v>0</v>
      </c>
      <c r="N56" s="159" t="s">
        <v>61</v>
      </c>
      <c r="O56" s="160"/>
      <c r="P56" s="161"/>
      <c r="Q56" s="159"/>
      <c r="R56" s="162">
        <f t="shared" si="23"/>
        <v>0</v>
      </c>
    </row>
    <row r="57" spans="1:18" s="67" customFormat="1" ht="13.5" customHeight="1" x14ac:dyDescent="0.25">
      <c r="A57" s="163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>
        <f t="shared" ref="M57" si="24">SUM(A57:L57)</f>
        <v>0</v>
      </c>
      <c r="N57" s="164"/>
      <c r="O57" s="165"/>
      <c r="P57" s="166"/>
      <c r="Q57" s="164"/>
      <c r="R57" s="167">
        <f t="shared" ref="R57" si="25">Q57-P57</f>
        <v>0</v>
      </c>
    </row>
    <row r="58" spans="1:18" s="67" customFormat="1" ht="24" customHeight="1" x14ac:dyDescent="0.25">
      <c r="A58" s="134">
        <f>A51-SUM(A54:A57)</f>
        <v>0</v>
      </c>
      <c r="B58" s="134">
        <f t="shared" ref="B58:M58" si="26">B51-SUM(B54:B57)</f>
        <v>0</v>
      </c>
      <c r="C58" s="134">
        <f t="shared" si="26"/>
        <v>0</v>
      </c>
      <c r="D58" s="134">
        <f t="shared" si="26"/>
        <v>0</v>
      </c>
      <c r="E58" s="134">
        <f t="shared" si="26"/>
        <v>0</v>
      </c>
      <c r="F58" s="134">
        <f t="shared" si="26"/>
        <v>0</v>
      </c>
      <c r="G58" s="134">
        <f t="shared" si="26"/>
        <v>0</v>
      </c>
      <c r="H58" s="134">
        <f t="shared" si="26"/>
        <v>0</v>
      </c>
      <c r="I58" s="134">
        <f t="shared" si="26"/>
        <v>0</v>
      </c>
      <c r="J58" s="134">
        <f t="shared" si="26"/>
        <v>0</v>
      </c>
      <c r="K58" s="134">
        <f t="shared" si="26"/>
        <v>0</v>
      </c>
      <c r="L58" s="134">
        <f t="shared" si="26"/>
        <v>0</v>
      </c>
      <c r="M58" s="134">
        <f t="shared" si="26"/>
        <v>0</v>
      </c>
      <c r="N58" s="136" t="s">
        <v>57</v>
      </c>
      <c r="O58" s="137"/>
      <c r="P58" s="138">
        <f>P51-SUM(P54:P57)</f>
        <v>0</v>
      </c>
      <c r="Q58" s="134">
        <f t="shared" ref="Q58" si="27">Q51-SUM(Q54:Q57)</f>
        <v>0</v>
      </c>
      <c r="R58" s="140">
        <f>P58-Q58</f>
        <v>0</v>
      </c>
    </row>
    <row r="59" spans="1:18" s="67" customFormat="1" ht="18.75" customHeight="1" thickBot="1" x14ac:dyDescent="0.3">
      <c r="A59" s="141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3" t="e">
        <f>M58*100/M13</f>
        <v>#DIV/0!</v>
      </c>
      <c r="N59" s="144" t="s">
        <v>66</v>
      </c>
      <c r="O59" s="145"/>
      <c r="P59" s="146"/>
      <c r="Q59" s="147"/>
      <c r="R59" s="148"/>
    </row>
    <row r="60" spans="1:18" ht="12.6" thickTop="1" x14ac:dyDescent="0.25">
      <c r="H60" s="67" t="s">
        <v>63</v>
      </c>
      <c r="I60" s="68">
        <f>SUM(M6:M12)</f>
        <v>0</v>
      </c>
      <c r="L60" s="67" t="s">
        <v>62</v>
      </c>
      <c r="M60" s="69">
        <f>SUM(M16:M23)+SUM(M27:M37)+SUM(M41:M46)</f>
        <v>0</v>
      </c>
    </row>
    <row r="61" spans="1:18" x14ac:dyDescent="0.25">
      <c r="H61" s="67" t="s">
        <v>64</v>
      </c>
      <c r="I61" s="68">
        <f>M13-M49</f>
        <v>0</v>
      </c>
      <c r="L61" s="67" t="s">
        <v>65</v>
      </c>
      <c r="M61" s="68">
        <f>SUM(A58:L58)</f>
        <v>0</v>
      </c>
    </row>
    <row r="63" spans="1:18" x14ac:dyDescent="0.25">
      <c r="A63" s="42" t="s">
        <v>18</v>
      </c>
    </row>
  </sheetData>
  <mergeCells count="6">
    <mergeCell ref="F1:O1"/>
    <mergeCell ref="A1:E1"/>
    <mergeCell ref="A2:N2"/>
    <mergeCell ref="P2:R2"/>
    <mergeCell ref="A3:M3"/>
    <mergeCell ref="P3:R3"/>
  </mergeCells>
  <printOptions horizontalCentered="1"/>
  <pageMargins left="0.23622047244094491" right="0.59055118110236227" top="0.23622047244094491" bottom="0.23622047244094491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2"/>
  <sheetViews>
    <sheetView workbookViewId="0">
      <pane ySplit="3" topLeftCell="A4" activePane="bottomLeft" state="frozen"/>
      <selection pane="bottomLeft" activeCell="G7" sqref="G7"/>
    </sheetView>
  </sheetViews>
  <sheetFormatPr defaultRowHeight="13.2" x14ac:dyDescent="0.3"/>
  <cols>
    <col min="1" max="4" width="9.5703125" customWidth="1"/>
    <col min="6" max="12" width="9.5703125" customWidth="1"/>
    <col min="13" max="13" width="12.140625" customWidth="1"/>
    <col min="14" max="14" width="35.85546875" customWidth="1"/>
    <col min="15" max="15" width="42.85546875" customWidth="1"/>
    <col min="16" max="18" width="9.5703125" style="3" customWidth="1"/>
  </cols>
  <sheetData>
    <row r="1" spans="1:18" ht="21.75" customHeight="1" x14ac:dyDescent="0.3">
      <c r="A1" s="184" t="s">
        <v>70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4"/>
      <c r="P1" s="305" t="s">
        <v>69</v>
      </c>
      <c r="Q1" s="305"/>
      <c r="R1" s="305"/>
    </row>
    <row r="2" spans="1:18" ht="15" customHeight="1" x14ac:dyDescent="0.3">
      <c r="A2" s="185" t="s">
        <v>19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20" t="s">
        <v>18</v>
      </c>
      <c r="P2" s="186" t="s">
        <v>15</v>
      </c>
      <c r="Q2" s="187"/>
      <c r="R2" s="188"/>
    </row>
    <row r="3" spans="1:18" ht="24.75" customHeigh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20</v>
      </c>
      <c r="N3" s="5"/>
      <c r="O3" s="6" t="s">
        <v>21</v>
      </c>
      <c r="P3" s="7" t="s">
        <v>16</v>
      </c>
      <c r="Q3" s="8" t="s">
        <v>17</v>
      </c>
      <c r="R3" s="9" t="s">
        <v>12</v>
      </c>
    </row>
    <row r="4" spans="1:18" s="33" customFormat="1" ht="27.6" customHeight="1" x14ac:dyDescent="0.3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 t="s">
        <v>13</v>
      </c>
      <c r="O4" s="191"/>
      <c r="P4" s="192"/>
      <c r="Q4" s="193"/>
      <c r="R4" s="194"/>
    </row>
    <row r="5" spans="1:18" ht="13.5" customHeight="1" x14ac:dyDescent="0.3">
      <c r="A5" s="195">
        <v>9000</v>
      </c>
      <c r="B5" s="195">
        <v>12000</v>
      </c>
      <c r="C5" s="195">
        <v>11000</v>
      </c>
      <c r="D5" s="195">
        <v>15000</v>
      </c>
      <c r="E5" s="195"/>
      <c r="F5" s="195"/>
      <c r="G5" s="195"/>
      <c r="H5" s="195"/>
      <c r="I5" s="195"/>
      <c r="J5" s="195"/>
      <c r="K5" s="195"/>
      <c r="L5" s="195"/>
      <c r="M5" s="195">
        <f t="shared" ref="M5:M11" si="0">SUM(A5:L5)</f>
        <v>47000</v>
      </c>
      <c r="N5" s="196" t="s">
        <v>22</v>
      </c>
      <c r="O5" s="197"/>
      <c r="P5" s="198"/>
      <c r="Q5" s="199"/>
      <c r="R5" s="200">
        <f t="shared" ref="R5:R12" si="1">P5-Q5</f>
        <v>0</v>
      </c>
    </row>
    <row r="6" spans="1:18" ht="13.5" customHeight="1" x14ac:dyDescent="0.3">
      <c r="A6" s="201">
        <v>1500</v>
      </c>
      <c r="B6" s="201">
        <v>1500</v>
      </c>
      <c r="C6" s="201">
        <v>1500</v>
      </c>
      <c r="D6" s="201">
        <v>1500</v>
      </c>
      <c r="E6" s="201"/>
      <c r="F6" s="201"/>
      <c r="G6" s="201"/>
      <c r="H6" s="201"/>
      <c r="I6" s="201"/>
      <c r="J6" s="201"/>
      <c r="K6" s="201"/>
      <c r="L6" s="201"/>
      <c r="M6" s="201">
        <f t="shared" si="0"/>
        <v>6000</v>
      </c>
      <c r="N6" s="202" t="s">
        <v>23</v>
      </c>
      <c r="O6" s="203"/>
      <c r="P6" s="204"/>
      <c r="Q6" s="205"/>
      <c r="R6" s="206">
        <f t="shared" si="1"/>
        <v>0</v>
      </c>
    </row>
    <row r="7" spans="1:18" ht="13.5" customHeight="1" x14ac:dyDescent="0.3">
      <c r="A7" s="201">
        <v>500</v>
      </c>
      <c r="B7" s="201">
        <v>500</v>
      </c>
      <c r="C7" s="201">
        <v>500</v>
      </c>
      <c r="D7" s="201">
        <v>500</v>
      </c>
      <c r="E7" s="201"/>
      <c r="F7" s="201"/>
      <c r="G7" s="201"/>
      <c r="H7" s="201"/>
      <c r="I7" s="201"/>
      <c r="J7" s="201"/>
      <c r="K7" s="201"/>
      <c r="L7" s="201"/>
      <c r="M7" s="201">
        <f t="shared" si="0"/>
        <v>2000</v>
      </c>
      <c r="N7" s="202" t="s">
        <v>24</v>
      </c>
      <c r="O7" s="203"/>
      <c r="P7" s="204"/>
      <c r="Q7" s="205"/>
      <c r="R7" s="206">
        <f t="shared" si="1"/>
        <v>0</v>
      </c>
    </row>
    <row r="8" spans="1:18" ht="13.5" customHeight="1" x14ac:dyDescent="0.3">
      <c r="A8" s="201">
        <v>5500</v>
      </c>
      <c r="B8" s="201">
        <v>6000</v>
      </c>
      <c r="C8" s="201">
        <v>5000</v>
      </c>
      <c r="D8" s="201">
        <v>7500</v>
      </c>
      <c r="E8" s="201"/>
      <c r="F8" s="201"/>
      <c r="G8" s="201"/>
      <c r="H8" s="201"/>
      <c r="I8" s="201"/>
      <c r="J8" s="201"/>
      <c r="K8" s="201"/>
      <c r="L8" s="201"/>
      <c r="M8" s="201">
        <f t="shared" si="0"/>
        <v>24000</v>
      </c>
      <c r="N8" s="202" t="s">
        <v>25</v>
      </c>
      <c r="O8" s="207"/>
      <c r="P8" s="204"/>
      <c r="Q8" s="205"/>
      <c r="R8" s="206">
        <f t="shared" si="1"/>
        <v>0</v>
      </c>
    </row>
    <row r="9" spans="1:18" ht="13.5" customHeight="1" x14ac:dyDescent="0.3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>
        <f t="shared" si="0"/>
        <v>0</v>
      </c>
      <c r="N9" s="208" t="s">
        <v>55</v>
      </c>
      <c r="O9" s="203"/>
      <c r="P9" s="204"/>
      <c r="Q9" s="205"/>
      <c r="R9" s="206">
        <f t="shared" si="1"/>
        <v>0</v>
      </c>
    </row>
    <row r="10" spans="1:18" ht="13.5" customHeight="1" x14ac:dyDescent="0.3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>
        <f t="shared" si="0"/>
        <v>0</v>
      </c>
      <c r="N10" s="201"/>
      <c r="O10" s="209"/>
      <c r="P10" s="204"/>
      <c r="Q10" s="205"/>
      <c r="R10" s="206">
        <f t="shared" si="1"/>
        <v>0</v>
      </c>
    </row>
    <row r="11" spans="1:18" ht="13.5" customHeight="1" x14ac:dyDescent="0.3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>
        <f t="shared" si="0"/>
        <v>0</v>
      </c>
      <c r="N11" s="211"/>
      <c r="O11" s="212"/>
      <c r="P11" s="213"/>
      <c r="Q11" s="214"/>
      <c r="R11" s="215">
        <f t="shared" si="1"/>
        <v>0</v>
      </c>
    </row>
    <row r="12" spans="1:18" ht="24" customHeight="1" x14ac:dyDescent="0.3">
      <c r="A12" s="21">
        <f t="shared" ref="A12:L12" si="2">SUM(A5:A11)</f>
        <v>16500</v>
      </c>
      <c r="B12" s="21">
        <f t="shared" si="2"/>
        <v>20000</v>
      </c>
      <c r="C12" s="21">
        <f t="shared" si="2"/>
        <v>18000</v>
      </c>
      <c r="D12" s="21">
        <f t="shared" si="2"/>
        <v>24500</v>
      </c>
      <c r="E12" s="21">
        <f t="shared" si="2"/>
        <v>0</v>
      </c>
      <c r="F12" s="21">
        <f t="shared" si="2"/>
        <v>0</v>
      </c>
      <c r="G12" s="21">
        <f t="shared" si="2"/>
        <v>0</v>
      </c>
      <c r="H12" s="21">
        <f t="shared" si="2"/>
        <v>0</v>
      </c>
      <c r="I12" s="21">
        <f t="shared" si="2"/>
        <v>0</v>
      </c>
      <c r="J12" s="21">
        <f t="shared" si="2"/>
        <v>0</v>
      </c>
      <c r="K12" s="21">
        <f t="shared" si="2"/>
        <v>0</v>
      </c>
      <c r="L12" s="21">
        <f t="shared" si="2"/>
        <v>0</v>
      </c>
      <c r="M12" s="21">
        <f>SUM(A12:L12)</f>
        <v>79000</v>
      </c>
      <c r="N12" s="22" t="s">
        <v>53</v>
      </c>
      <c r="O12" s="23"/>
      <c r="P12" s="21">
        <f t="shared" ref="P12:Q12" si="3">SUM(P5:P11)</f>
        <v>0</v>
      </c>
      <c r="Q12" s="21">
        <f t="shared" si="3"/>
        <v>0</v>
      </c>
      <c r="R12" s="24">
        <f t="shared" si="1"/>
        <v>0</v>
      </c>
    </row>
    <row r="13" spans="1:18" s="33" customFormat="1" ht="30" customHeight="1" x14ac:dyDescent="0.3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7" t="s">
        <v>14</v>
      </c>
      <c r="O13" s="218"/>
      <c r="P13" s="219"/>
      <c r="Q13" s="220"/>
      <c r="R13" s="221"/>
    </row>
    <row r="14" spans="1:18" s="226" customFormat="1" ht="27" customHeight="1" x14ac:dyDescent="0.3">
      <c r="A14" s="222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68" t="s">
        <v>26</v>
      </c>
      <c r="O14" s="222"/>
      <c r="P14" s="223"/>
      <c r="Q14" s="224"/>
      <c r="R14" s="225"/>
    </row>
    <row r="15" spans="1:18" s="231" customFormat="1" ht="13.5" customHeight="1" x14ac:dyDescent="0.3">
      <c r="A15" s="227">
        <v>1200</v>
      </c>
      <c r="B15" s="228">
        <v>1800</v>
      </c>
      <c r="C15" s="228">
        <v>0</v>
      </c>
      <c r="D15" s="228">
        <v>2700</v>
      </c>
      <c r="E15" s="228"/>
      <c r="F15" s="228"/>
      <c r="G15" s="228"/>
      <c r="H15" s="228"/>
      <c r="I15" s="228"/>
      <c r="J15" s="228"/>
      <c r="K15" s="228"/>
      <c r="L15" s="228"/>
      <c r="M15" s="228">
        <f>SUM(A15:L15)</f>
        <v>5700</v>
      </c>
      <c r="N15" s="228" t="s">
        <v>27</v>
      </c>
      <c r="O15" s="228"/>
      <c r="P15" s="229"/>
      <c r="Q15" s="202"/>
      <c r="R15" s="230">
        <f>Q15-P15</f>
        <v>0</v>
      </c>
    </row>
    <row r="16" spans="1:18" s="231" customFormat="1" ht="13.5" customHeight="1" x14ac:dyDescent="0.3">
      <c r="A16" s="227">
        <v>0</v>
      </c>
      <c r="B16" s="228">
        <v>400</v>
      </c>
      <c r="C16" s="228">
        <v>0</v>
      </c>
      <c r="D16" s="228">
        <v>700</v>
      </c>
      <c r="E16" s="228"/>
      <c r="F16" s="228"/>
      <c r="G16" s="228"/>
      <c r="H16" s="228"/>
      <c r="I16" s="228"/>
      <c r="J16" s="228"/>
      <c r="K16" s="228"/>
      <c r="L16" s="228"/>
      <c r="M16" s="228">
        <f t="shared" ref="M16:M22" si="4">SUM(A16:L16)</f>
        <v>1100</v>
      </c>
      <c r="N16" s="228" t="s">
        <v>56</v>
      </c>
      <c r="O16" s="228"/>
      <c r="P16" s="229"/>
      <c r="Q16" s="202"/>
      <c r="R16" s="230">
        <f t="shared" ref="R16:R22" si="5">Q16-P16</f>
        <v>0</v>
      </c>
    </row>
    <row r="17" spans="1:18" s="231" customFormat="1" ht="13.5" customHeight="1" x14ac:dyDescent="0.3">
      <c r="A17" s="227">
        <v>120</v>
      </c>
      <c r="B17" s="228">
        <v>120</v>
      </c>
      <c r="C17" s="228">
        <v>120</v>
      </c>
      <c r="D17" s="228">
        <v>120</v>
      </c>
      <c r="E17" s="228"/>
      <c r="F17" s="228"/>
      <c r="G17" s="228"/>
      <c r="H17" s="228"/>
      <c r="I17" s="228"/>
      <c r="J17" s="228"/>
      <c r="K17" s="228"/>
      <c r="L17" s="228"/>
      <c r="M17" s="228">
        <f t="shared" si="4"/>
        <v>480</v>
      </c>
      <c r="N17" s="228" t="s">
        <v>28</v>
      </c>
      <c r="O17" s="228"/>
      <c r="P17" s="229"/>
      <c r="Q17" s="202"/>
      <c r="R17" s="230">
        <f t="shared" si="5"/>
        <v>0</v>
      </c>
    </row>
    <row r="18" spans="1:18" s="231" customFormat="1" ht="13.5" customHeight="1" x14ac:dyDescent="0.3">
      <c r="A18" s="227">
        <v>900</v>
      </c>
      <c r="B18" s="228">
        <v>820</v>
      </c>
      <c r="C18" s="228">
        <v>820</v>
      </c>
      <c r="D18" s="228">
        <v>960</v>
      </c>
      <c r="E18" s="228"/>
      <c r="F18" s="228"/>
      <c r="G18" s="228"/>
      <c r="H18" s="228"/>
      <c r="I18" s="228"/>
      <c r="J18" s="228"/>
      <c r="K18" s="228"/>
      <c r="L18" s="228"/>
      <c r="M18" s="228">
        <f t="shared" si="4"/>
        <v>3500</v>
      </c>
      <c r="N18" s="228" t="s">
        <v>29</v>
      </c>
      <c r="O18" s="228"/>
      <c r="P18" s="229"/>
      <c r="Q18" s="202"/>
      <c r="R18" s="230">
        <f t="shared" si="5"/>
        <v>0</v>
      </c>
    </row>
    <row r="19" spans="1:18" s="231" customFormat="1" ht="13.5" customHeight="1" x14ac:dyDescent="0.3">
      <c r="A19" s="227">
        <v>600</v>
      </c>
      <c r="B19" s="228">
        <v>1200</v>
      </c>
      <c r="C19" s="228">
        <v>1600</v>
      </c>
      <c r="D19" s="228">
        <v>1100</v>
      </c>
      <c r="E19" s="228"/>
      <c r="F19" s="228"/>
      <c r="G19" s="228"/>
      <c r="H19" s="228"/>
      <c r="I19" s="228"/>
      <c r="J19" s="228"/>
      <c r="K19" s="228"/>
      <c r="L19" s="228"/>
      <c r="M19" s="228">
        <f t="shared" si="4"/>
        <v>4500</v>
      </c>
      <c r="N19" s="228" t="s">
        <v>30</v>
      </c>
      <c r="O19" s="228"/>
      <c r="P19" s="229"/>
      <c r="Q19" s="202"/>
      <c r="R19" s="230">
        <f t="shared" si="5"/>
        <v>0</v>
      </c>
    </row>
    <row r="20" spans="1:18" s="231" customFormat="1" ht="13.5" customHeight="1" x14ac:dyDescent="0.3">
      <c r="A20" s="227">
        <v>0</v>
      </c>
      <c r="B20" s="228">
        <v>1200</v>
      </c>
      <c r="C20" s="228">
        <v>0</v>
      </c>
      <c r="D20" s="228">
        <v>1300</v>
      </c>
      <c r="E20" s="228"/>
      <c r="F20" s="228"/>
      <c r="G20" s="228"/>
      <c r="H20" s="228"/>
      <c r="I20" s="228"/>
      <c r="J20" s="228"/>
      <c r="K20" s="228"/>
      <c r="L20" s="228"/>
      <c r="M20" s="228">
        <f t="shared" si="4"/>
        <v>2500</v>
      </c>
      <c r="N20" s="228" t="s">
        <v>31</v>
      </c>
      <c r="O20" s="228"/>
      <c r="P20" s="229"/>
      <c r="Q20" s="202"/>
      <c r="R20" s="230">
        <f t="shared" si="5"/>
        <v>0</v>
      </c>
    </row>
    <row r="21" spans="1:18" s="231" customFormat="1" ht="13.5" customHeight="1" x14ac:dyDescent="0.3">
      <c r="A21" s="232">
        <v>0</v>
      </c>
      <c r="B21" s="233">
        <v>1400</v>
      </c>
      <c r="C21" s="233">
        <v>0</v>
      </c>
      <c r="D21" s="233">
        <v>1760</v>
      </c>
      <c r="E21" s="233"/>
      <c r="F21" s="233"/>
      <c r="G21" s="233"/>
      <c r="H21" s="233"/>
      <c r="I21" s="233"/>
      <c r="J21" s="233"/>
      <c r="K21" s="233"/>
      <c r="L21" s="233"/>
      <c r="M21" s="233">
        <f t="shared" si="4"/>
        <v>3160</v>
      </c>
      <c r="N21" s="233" t="s">
        <v>32</v>
      </c>
      <c r="O21" s="233"/>
      <c r="P21" s="234"/>
      <c r="Q21" s="233"/>
      <c r="R21" s="235">
        <f t="shared" si="5"/>
        <v>0</v>
      </c>
    </row>
    <row r="22" spans="1:18" s="231" customFormat="1" ht="13.5" customHeight="1" x14ac:dyDescent="0.3">
      <c r="A22" s="232"/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>
        <f t="shared" si="4"/>
        <v>0</v>
      </c>
      <c r="N22" s="233"/>
      <c r="O22" s="233"/>
      <c r="P22" s="234"/>
      <c r="Q22" s="233"/>
      <c r="R22" s="235">
        <f t="shared" si="5"/>
        <v>0</v>
      </c>
    </row>
    <row r="23" spans="1:18" s="231" customFormat="1" ht="15" customHeight="1" x14ac:dyDescent="0.3">
      <c r="A23" s="269">
        <f>SUM(A14:A22)</f>
        <v>2820</v>
      </c>
      <c r="B23" s="269">
        <f t="shared" ref="B23:L23" si="6">SUM(B14:B22)</f>
        <v>6940</v>
      </c>
      <c r="C23" s="269">
        <f t="shared" si="6"/>
        <v>2540</v>
      </c>
      <c r="D23" s="269">
        <f t="shared" si="6"/>
        <v>8640</v>
      </c>
      <c r="E23" s="269">
        <f t="shared" si="6"/>
        <v>0</v>
      </c>
      <c r="F23" s="269">
        <f t="shared" si="6"/>
        <v>0</v>
      </c>
      <c r="G23" s="269">
        <f t="shared" si="6"/>
        <v>0</v>
      </c>
      <c r="H23" s="269">
        <f t="shared" si="6"/>
        <v>0</v>
      </c>
      <c r="I23" s="269">
        <f t="shared" si="6"/>
        <v>0</v>
      </c>
      <c r="J23" s="269">
        <f t="shared" si="6"/>
        <v>0</v>
      </c>
      <c r="K23" s="269">
        <f t="shared" si="6"/>
        <v>0</v>
      </c>
      <c r="L23" s="269">
        <f t="shared" si="6"/>
        <v>0</v>
      </c>
      <c r="M23" s="269">
        <f>SUM(A23:L23)</f>
        <v>20940</v>
      </c>
      <c r="N23" s="270" t="s">
        <v>49</v>
      </c>
      <c r="O23" s="271"/>
      <c r="P23" s="272">
        <f t="shared" ref="P23:Q23" si="7">SUM(P14:P22)</f>
        <v>0</v>
      </c>
      <c r="Q23" s="269">
        <f t="shared" si="7"/>
        <v>0</v>
      </c>
      <c r="R23" s="273">
        <f>Q23-P23</f>
        <v>0</v>
      </c>
    </row>
    <row r="24" spans="1:18" s="231" customFormat="1" ht="15" customHeight="1" x14ac:dyDescent="0.3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7">
        <f>M23*100/$M$12</f>
        <v>26.50632911392405</v>
      </c>
      <c r="N24" s="236" t="s">
        <v>50</v>
      </c>
      <c r="O24" s="236"/>
      <c r="P24" s="238"/>
      <c r="Q24" s="236"/>
      <c r="R24" s="239"/>
    </row>
    <row r="25" spans="1:18" s="33" customFormat="1" ht="25.8" customHeight="1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274" t="s">
        <v>71</v>
      </c>
      <c r="O25" s="30"/>
      <c r="P25" s="31"/>
      <c r="Q25" s="30"/>
      <c r="R25" s="32"/>
    </row>
    <row r="26" spans="1:18" s="231" customFormat="1" ht="13.5" customHeight="1" x14ac:dyDescent="0.3">
      <c r="A26" s="228">
        <v>0</v>
      </c>
      <c r="B26" s="228">
        <v>500</v>
      </c>
      <c r="C26" s="228">
        <v>0</v>
      </c>
      <c r="D26" s="228">
        <v>360</v>
      </c>
      <c r="E26" s="228"/>
      <c r="F26" s="228"/>
      <c r="G26" s="228"/>
      <c r="H26" s="228"/>
      <c r="I26" s="228"/>
      <c r="J26" s="228"/>
      <c r="K26" s="228"/>
      <c r="L26" s="228"/>
      <c r="M26" s="228">
        <f>SUM(A26:L26)</f>
        <v>860</v>
      </c>
      <c r="N26" s="228" t="s">
        <v>33</v>
      </c>
      <c r="O26" s="228"/>
      <c r="P26" s="240"/>
      <c r="Q26" s="228"/>
      <c r="R26" s="241">
        <f>Q26-P26</f>
        <v>0</v>
      </c>
    </row>
    <row r="27" spans="1:18" s="231" customFormat="1" ht="13.5" customHeight="1" x14ac:dyDescent="0.3">
      <c r="A27" s="228">
        <v>0</v>
      </c>
      <c r="B27" s="228">
        <v>0</v>
      </c>
      <c r="C27" s="228">
        <v>1200</v>
      </c>
      <c r="D27" s="228">
        <v>0</v>
      </c>
      <c r="E27" s="228"/>
      <c r="F27" s="228"/>
      <c r="G27" s="228"/>
      <c r="H27" s="228"/>
      <c r="I27" s="228"/>
      <c r="J27" s="228"/>
      <c r="K27" s="228"/>
      <c r="L27" s="228"/>
      <c r="M27" s="228">
        <f t="shared" ref="M27:M36" si="8">SUM(A27:L27)</f>
        <v>1200</v>
      </c>
      <c r="N27" s="228" t="s">
        <v>67</v>
      </c>
      <c r="O27" s="228"/>
      <c r="P27" s="240"/>
      <c r="Q27" s="228"/>
      <c r="R27" s="241">
        <f t="shared" ref="R27:R28" si="9">Q27-P27</f>
        <v>0</v>
      </c>
    </row>
    <row r="28" spans="1:18" s="231" customFormat="1" ht="13.5" customHeight="1" x14ac:dyDescent="0.3">
      <c r="A28" s="228">
        <v>0</v>
      </c>
      <c r="B28" s="228">
        <v>0</v>
      </c>
      <c r="C28" s="228">
        <v>0</v>
      </c>
      <c r="D28" s="228">
        <v>0</v>
      </c>
      <c r="E28" s="228"/>
      <c r="F28" s="228"/>
      <c r="G28" s="228"/>
      <c r="H28" s="228"/>
      <c r="I28" s="228"/>
      <c r="J28" s="228"/>
      <c r="K28" s="228"/>
      <c r="L28" s="228"/>
      <c r="M28" s="228">
        <f t="shared" si="8"/>
        <v>0</v>
      </c>
      <c r="N28" s="228" t="s">
        <v>47</v>
      </c>
      <c r="O28" s="228"/>
      <c r="P28" s="240"/>
      <c r="Q28" s="228"/>
      <c r="R28" s="241">
        <f t="shared" si="9"/>
        <v>0</v>
      </c>
    </row>
    <row r="29" spans="1:18" s="231" customFormat="1" ht="13.5" customHeight="1" x14ac:dyDescent="0.3">
      <c r="A29" s="228">
        <v>400</v>
      </c>
      <c r="B29" s="228">
        <v>400</v>
      </c>
      <c r="C29" s="228">
        <v>400</v>
      </c>
      <c r="D29" s="228">
        <v>400</v>
      </c>
      <c r="E29" s="228"/>
      <c r="F29" s="228"/>
      <c r="G29" s="228"/>
      <c r="H29" s="228"/>
      <c r="I29" s="228"/>
      <c r="J29" s="228"/>
      <c r="K29" s="228"/>
      <c r="L29" s="228"/>
      <c r="M29" s="228">
        <f t="shared" si="8"/>
        <v>1600</v>
      </c>
      <c r="N29" s="228" t="s">
        <v>48</v>
      </c>
      <c r="O29" s="228"/>
      <c r="P29" s="240"/>
      <c r="Q29" s="228"/>
      <c r="R29" s="241">
        <f t="shared" ref="R29:R36" si="10">Q29-P29</f>
        <v>0</v>
      </c>
    </row>
    <row r="30" spans="1:18" s="231" customFormat="1" ht="13.5" customHeight="1" x14ac:dyDescent="0.3">
      <c r="A30" s="228">
        <v>100</v>
      </c>
      <c r="B30" s="228">
        <v>0</v>
      </c>
      <c r="C30" s="228">
        <v>240</v>
      </c>
      <c r="D30" s="228">
        <v>160</v>
      </c>
      <c r="E30" s="228"/>
      <c r="F30" s="228"/>
      <c r="G30" s="228"/>
      <c r="H30" s="228"/>
      <c r="I30" s="228"/>
      <c r="J30" s="228"/>
      <c r="K30" s="228"/>
      <c r="L30" s="228"/>
      <c r="M30" s="228">
        <f t="shared" si="8"/>
        <v>500</v>
      </c>
      <c r="N30" s="228" t="s">
        <v>34</v>
      </c>
      <c r="O30" s="228"/>
      <c r="P30" s="240"/>
      <c r="Q30" s="228"/>
      <c r="R30" s="241">
        <f t="shared" si="10"/>
        <v>0</v>
      </c>
    </row>
    <row r="31" spans="1:18" s="231" customFormat="1" ht="13.5" customHeight="1" x14ac:dyDescent="0.3">
      <c r="A31" s="228">
        <v>0</v>
      </c>
      <c r="B31" s="228">
        <v>2400</v>
      </c>
      <c r="C31" s="228">
        <v>0</v>
      </c>
      <c r="D31" s="228">
        <v>0</v>
      </c>
      <c r="E31" s="228"/>
      <c r="F31" s="228"/>
      <c r="G31" s="228"/>
      <c r="H31" s="228"/>
      <c r="I31" s="228"/>
      <c r="J31" s="228"/>
      <c r="K31" s="228"/>
      <c r="L31" s="228"/>
      <c r="M31" s="228">
        <f t="shared" si="8"/>
        <v>2400</v>
      </c>
      <c r="N31" s="228" t="s">
        <v>35</v>
      </c>
      <c r="O31" s="228"/>
      <c r="P31" s="240"/>
      <c r="Q31" s="228"/>
      <c r="R31" s="241">
        <f t="shared" si="10"/>
        <v>0</v>
      </c>
    </row>
    <row r="32" spans="1:18" s="231" customFormat="1" ht="13.5" customHeight="1" x14ac:dyDescent="0.3">
      <c r="A32" s="228">
        <v>80</v>
      </c>
      <c r="B32" s="228">
        <v>80</v>
      </c>
      <c r="C32" s="228">
        <v>80</v>
      </c>
      <c r="D32" s="228">
        <v>80</v>
      </c>
      <c r="E32" s="228"/>
      <c r="F32" s="228"/>
      <c r="G32" s="228"/>
      <c r="H32" s="228"/>
      <c r="I32" s="228"/>
      <c r="J32" s="228"/>
      <c r="K32" s="228"/>
      <c r="L32" s="228"/>
      <c r="M32" s="228">
        <f t="shared" si="8"/>
        <v>320</v>
      </c>
      <c r="N32" s="228" t="s">
        <v>36</v>
      </c>
      <c r="O32" s="228"/>
      <c r="P32" s="240"/>
      <c r="Q32" s="228"/>
      <c r="R32" s="241">
        <f t="shared" si="10"/>
        <v>0</v>
      </c>
    </row>
    <row r="33" spans="1:18" s="231" customFormat="1" ht="13.5" customHeight="1" x14ac:dyDescent="0.3">
      <c r="A33" s="228">
        <v>200</v>
      </c>
      <c r="B33" s="228">
        <v>200</v>
      </c>
      <c r="C33" s="228">
        <v>200</v>
      </c>
      <c r="D33" s="228">
        <v>200</v>
      </c>
      <c r="E33" s="228"/>
      <c r="F33" s="228"/>
      <c r="G33" s="228"/>
      <c r="H33" s="228"/>
      <c r="I33" s="228"/>
      <c r="J33" s="228"/>
      <c r="K33" s="228"/>
      <c r="L33" s="228"/>
      <c r="M33" s="228">
        <f t="shared" si="8"/>
        <v>800</v>
      </c>
      <c r="N33" s="228" t="s">
        <v>68</v>
      </c>
      <c r="O33" s="228"/>
      <c r="P33" s="240"/>
      <c r="Q33" s="228"/>
      <c r="R33" s="241">
        <f t="shared" si="10"/>
        <v>0</v>
      </c>
    </row>
    <row r="34" spans="1:18" s="231" customFormat="1" ht="13.5" customHeight="1" x14ac:dyDescent="0.3">
      <c r="A34" s="228">
        <v>1200</v>
      </c>
      <c r="B34" s="228">
        <v>1200</v>
      </c>
      <c r="C34" s="228">
        <v>1200</v>
      </c>
      <c r="D34" s="228">
        <v>1200</v>
      </c>
      <c r="E34" s="228"/>
      <c r="F34" s="228"/>
      <c r="G34" s="228"/>
      <c r="H34" s="228"/>
      <c r="I34" s="228"/>
      <c r="J34" s="228"/>
      <c r="K34" s="228"/>
      <c r="L34" s="228"/>
      <c r="M34" s="228">
        <f t="shared" si="8"/>
        <v>4800</v>
      </c>
      <c r="N34" s="228" t="s">
        <v>38</v>
      </c>
      <c r="O34" s="228"/>
      <c r="P34" s="240"/>
      <c r="Q34" s="228"/>
      <c r="R34" s="241">
        <f t="shared" si="10"/>
        <v>0</v>
      </c>
    </row>
    <row r="35" spans="1:18" s="231" customFormat="1" ht="13.5" customHeight="1" x14ac:dyDescent="0.3">
      <c r="A35" s="233">
        <v>240</v>
      </c>
      <c r="B35" s="233">
        <v>240</v>
      </c>
      <c r="C35" s="233">
        <v>240</v>
      </c>
      <c r="D35" s="233">
        <v>240</v>
      </c>
      <c r="E35" s="233"/>
      <c r="F35" s="233"/>
      <c r="G35" s="233"/>
      <c r="H35" s="233"/>
      <c r="I35" s="233"/>
      <c r="J35" s="233"/>
      <c r="K35" s="233"/>
      <c r="L35" s="233"/>
      <c r="M35" s="233">
        <f t="shared" si="8"/>
        <v>960</v>
      </c>
      <c r="N35" s="233" t="s">
        <v>39</v>
      </c>
      <c r="O35" s="233"/>
      <c r="P35" s="234"/>
      <c r="Q35" s="233"/>
      <c r="R35" s="235">
        <f t="shared" si="10"/>
        <v>0</v>
      </c>
    </row>
    <row r="36" spans="1:18" s="231" customFormat="1" ht="13.5" customHeight="1" x14ac:dyDescent="0.3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>
        <f t="shared" si="8"/>
        <v>0</v>
      </c>
      <c r="N36" s="233"/>
      <c r="O36" s="233"/>
      <c r="P36" s="234"/>
      <c r="Q36" s="233"/>
      <c r="R36" s="235">
        <f t="shared" si="10"/>
        <v>0</v>
      </c>
    </row>
    <row r="37" spans="1:18" s="33" customFormat="1" ht="29.4" customHeight="1" x14ac:dyDescent="0.3">
      <c r="A37" s="34">
        <f>SUM(A26:A36)</f>
        <v>2220</v>
      </c>
      <c r="B37" s="34">
        <f t="shared" ref="B37:L37" si="11">SUM(B26:B36)</f>
        <v>5020</v>
      </c>
      <c r="C37" s="34">
        <f t="shared" si="11"/>
        <v>3560</v>
      </c>
      <c r="D37" s="34">
        <f t="shared" si="11"/>
        <v>2640</v>
      </c>
      <c r="E37" s="34">
        <f t="shared" si="11"/>
        <v>0</v>
      </c>
      <c r="F37" s="34">
        <f t="shared" si="11"/>
        <v>0</v>
      </c>
      <c r="G37" s="34">
        <f t="shared" si="11"/>
        <v>0</v>
      </c>
      <c r="H37" s="34">
        <f t="shared" si="11"/>
        <v>0</v>
      </c>
      <c r="I37" s="34">
        <f t="shared" si="11"/>
        <v>0</v>
      </c>
      <c r="J37" s="34">
        <f t="shared" si="11"/>
        <v>0</v>
      </c>
      <c r="K37" s="34">
        <f t="shared" si="11"/>
        <v>0</v>
      </c>
      <c r="L37" s="34">
        <f t="shared" si="11"/>
        <v>0</v>
      </c>
      <c r="M37" s="34">
        <f>SUM(A37:L37)</f>
        <v>13440</v>
      </c>
      <c r="N37" s="35" t="s">
        <v>51</v>
      </c>
      <c r="O37" s="34"/>
      <c r="P37" s="36">
        <f>SUM(P26:P36)</f>
        <v>0</v>
      </c>
      <c r="Q37" s="34">
        <f>SUM(Q26:Q36)</f>
        <v>0</v>
      </c>
      <c r="R37" s="37">
        <f>Q37-P37</f>
        <v>0</v>
      </c>
    </row>
    <row r="38" spans="1:18" s="231" customFormat="1" ht="15" customHeight="1" x14ac:dyDescent="0.3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6">
        <f>M37*100/M12</f>
        <v>17.0126582278481</v>
      </c>
      <c r="N38" s="275" t="s">
        <v>50</v>
      </c>
      <c r="O38" s="275"/>
      <c r="P38" s="277"/>
      <c r="Q38" s="275"/>
      <c r="R38" s="278"/>
    </row>
    <row r="39" spans="1:18" s="33" customFormat="1" ht="25.8" customHeight="1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279" t="s">
        <v>72</v>
      </c>
      <c r="O39" s="38"/>
      <c r="P39" s="39"/>
      <c r="Q39" s="38"/>
      <c r="R39" s="40"/>
    </row>
    <row r="40" spans="1:18" s="231" customFormat="1" ht="13.5" customHeight="1" x14ac:dyDescent="0.3">
      <c r="A40" s="228">
        <v>3200</v>
      </c>
      <c r="B40" s="228">
        <v>3200</v>
      </c>
      <c r="C40" s="228">
        <v>3200</v>
      </c>
      <c r="D40" s="228">
        <v>3200</v>
      </c>
      <c r="E40" s="228"/>
      <c r="F40" s="228"/>
      <c r="G40" s="228"/>
      <c r="H40" s="228"/>
      <c r="I40" s="228"/>
      <c r="J40" s="228"/>
      <c r="K40" s="228"/>
      <c r="L40" s="228"/>
      <c r="M40" s="228">
        <f>SUM(A40:L40)</f>
        <v>12800</v>
      </c>
      <c r="N40" s="228" t="s">
        <v>40</v>
      </c>
      <c r="O40" s="228"/>
      <c r="P40" s="240"/>
      <c r="Q40" s="228"/>
      <c r="R40" s="241">
        <f>Q40-P40</f>
        <v>0</v>
      </c>
    </row>
    <row r="41" spans="1:18" s="231" customFormat="1" ht="13.5" customHeight="1" x14ac:dyDescent="0.3">
      <c r="A41" s="228">
        <v>0</v>
      </c>
      <c r="B41" s="228">
        <v>0</v>
      </c>
      <c r="C41" s="228">
        <v>0</v>
      </c>
      <c r="D41" s="228">
        <v>0</v>
      </c>
      <c r="E41" s="228"/>
      <c r="F41" s="228"/>
      <c r="G41" s="228"/>
      <c r="H41" s="228"/>
      <c r="I41" s="228"/>
      <c r="J41" s="228"/>
      <c r="K41" s="228"/>
      <c r="L41" s="228"/>
      <c r="M41" s="228">
        <f t="shared" ref="M41:M45" si="12">SUM(A41:L41)</f>
        <v>0</v>
      </c>
      <c r="N41" s="228" t="s">
        <v>41</v>
      </c>
      <c r="O41" s="228"/>
      <c r="P41" s="240"/>
      <c r="Q41" s="228"/>
      <c r="R41" s="241">
        <f t="shared" ref="R41:R45" si="13">Q41-P41</f>
        <v>0</v>
      </c>
    </row>
    <row r="42" spans="1:18" s="231" customFormat="1" ht="13.5" customHeight="1" x14ac:dyDescent="0.3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>
        <f t="shared" si="12"/>
        <v>0</v>
      </c>
      <c r="N42" s="228" t="s">
        <v>42</v>
      </c>
      <c r="O42" s="228"/>
      <c r="P42" s="240"/>
      <c r="Q42" s="228"/>
      <c r="R42" s="241">
        <f t="shared" si="13"/>
        <v>0</v>
      </c>
    </row>
    <row r="43" spans="1:18" s="231" customFormat="1" ht="13.5" customHeight="1" x14ac:dyDescent="0.3">
      <c r="A43" s="228">
        <v>1200</v>
      </c>
      <c r="B43" s="228">
        <v>1200</v>
      </c>
      <c r="C43" s="228">
        <v>1200</v>
      </c>
      <c r="D43" s="228">
        <v>1200</v>
      </c>
      <c r="E43" s="228"/>
      <c r="F43" s="228"/>
      <c r="G43" s="228"/>
      <c r="H43" s="228"/>
      <c r="I43" s="228"/>
      <c r="J43" s="228"/>
      <c r="K43" s="228"/>
      <c r="L43" s="228"/>
      <c r="M43" s="228">
        <f t="shared" si="12"/>
        <v>4800</v>
      </c>
      <c r="N43" s="228" t="s">
        <v>43</v>
      </c>
      <c r="O43" s="228"/>
      <c r="P43" s="240"/>
      <c r="Q43" s="228"/>
      <c r="R43" s="241">
        <f t="shared" si="13"/>
        <v>0</v>
      </c>
    </row>
    <row r="44" spans="1:18" s="231" customFormat="1" ht="13.5" customHeight="1" x14ac:dyDescent="0.3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>
        <f t="shared" si="12"/>
        <v>0</v>
      </c>
      <c r="N44" s="233" t="s">
        <v>44</v>
      </c>
      <c r="O44" s="233"/>
      <c r="P44" s="234"/>
      <c r="Q44" s="233"/>
      <c r="R44" s="235">
        <f t="shared" si="13"/>
        <v>0</v>
      </c>
    </row>
    <row r="45" spans="1:18" s="231" customFormat="1" ht="13.5" customHeight="1" x14ac:dyDescent="0.3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>
        <f t="shared" si="12"/>
        <v>0</v>
      </c>
      <c r="N45" s="233"/>
      <c r="O45" s="233"/>
      <c r="P45" s="234"/>
      <c r="Q45" s="233"/>
      <c r="R45" s="235">
        <f t="shared" si="13"/>
        <v>0</v>
      </c>
    </row>
    <row r="46" spans="1:18" s="231" customFormat="1" ht="15" customHeight="1" x14ac:dyDescent="0.3">
      <c r="A46" s="242">
        <f>SUM(A40:A45)</f>
        <v>4400</v>
      </c>
      <c r="B46" s="242">
        <f t="shared" ref="B46:L46" si="14">SUM(B40:B45)</f>
        <v>4400</v>
      </c>
      <c r="C46" s="242">
        <f t="shared" si="14"/>
        <v>4400</v>
      </c>
      <c r="D46" s="242">
        <f t="shared" si="14"/>
        <v>4400</v>
      </c>
      <c r="E46" s="242">
        <f t="shared" si="14"/>
        <v>0</v>
      </c>
      <c r="F46" s="242">
        <f t="shared" si="14"/>
        <v>0</v>
      </c>
      <c r="G46" s="242">
        <f t="shared" si="14"/>
        <v>0</v>
      </c>
      <c r="H46" s="242">
        <f t="shared" si="14"/>
        <v>0</v>
      </c>
      <c r="I46" s="242">
        <f t="shared" si="14"/>
        <v>0</v>
      </c>
      <c r="J46" s="242">
        <f t="shared" si="14"/>
        <v>0</v>
      </c>
      <c r="K46" s="242">
        <f t="shared" si="14"/>
        <v>0</v>
      </c>
      <c r="L46" s="242">
        <f t="shared" si="14"/>
        <v>0</v>
      </c>
      <c r="M46" s="242">
        <f>SUM(A46:L46)</f>
        <v>17600</v>
      </c>
      <c r="N46" s="287" t="s">
        <v>52</v>
      </c>
      <c r="O46" s="242"/>
      <c r="P46" s="243">
        <f>SUM(P40:P45)</f>
        <v>0</v>
      </c>
      <c r="Q46" s="242">
        <f>SUM(Q40:Q45)</f>
        <v>0</v>
      </c>
      <c r="R46" s="244">
        <f>Q46-P46</f>
        <v>0</v>
      </c>
    </row>
    <row r="47" spans="1:18" s="231" customFormat="1" ht="15" customHeight="1" thickBot="1" x14ac:dyDescent="0.35">
      <c r="A47" s="245"/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6">
        <f>M46*100/M12</f>
        <v>22.278481012658229</v>
      </c>
      <c r="N47" s="245" t="s">
        <v>50</v>
      </c>
      <c r="O47" s="245"/>
      <c r="P47" s="247"/>
      <c r="Q47" s="245"/>
      <c r="R47" s="248"/>
    </row>
    <row r="48" spans="1:18" ht="24" customHeight="1" x14ac:dyDescent="0.3">
      <c r="A48" s="25">
        <f>A23+A37+A46</f>
        <v>9440</v>
      </c>
      <c r="B48" s="25">
        <f t="shared" ref="B48:M48" si="15">B23+B37+B46</f>
        <v>16360</v>
      </c>
      <c r="C48" s="25">
        <f t="shared" si="15"/>
        <v>10500</v>
      </c>
      <c r="D48" s="25">
        <f t="shared" si="15"/>
        <v>15680</v>
      </c>
      <c r="E48" s="25">
        <f t="shared" si="15"/>
        <v>0</v>
      </c>
      <c r="F48" s="25">
        <f t="shared" si="15"/>
        <v>0</v>
      </c>
      <c r="G48" s="25">
        <f t="shared" si="15"/>
        <v>0</v>
      </c>
      <c r="H48" s="25">
        <f t="shared" si="15"/>
        <v>0</v>
      </c>
      <c r="I48" s="25">
        <f t="shared" si="15"/>
        <v>0</v>
      </c>
      <c r="J48" s="25">
        <f t="shared" si="15"/>
        <v>0</v>
      </c>
      <c r="K48" s="25">
        <f t="shared" si="15"/>
        <v>0</v>
      </c>
      <c r="L48" s="25">
        <f t="shared" si="15"/>
        <v>0</v>
      </c>
      <c r="M48" s="25">
        <f t="shared" si="15"/>
        <v>51980</v>
      </c>
      <c r="N48" s="26" t="s">
        <v>45</v>
      </c>
      <c r="O48" s="27"/>
      <c r="P48" s="28">
        <f>P23+P37+P46</f>
        <v>0</v>
      </c>
      <c r="Q48" s="25">
        <f>Q23+Q37+Q46</f>
        <v>0</v>
      </c>
      <c r="R48" s="29">
        <f>Q48-P48</f>
        <v>0</v>
      </c>
    </row>
    <row r="49" spans="1:18" ht="18" customHeight="1" x14ac:dyDescent="0.3">
      <c r="A49" s="280"/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81">
        <f>M48*100/M12</f>
        <v>65.797468354430379</v>
      </c>
      <c r="N49" s="282" t="s">
        <v>54</v>
      </c>
      <c r="O49" s="283"/>
      <c r="P49" s="284"/>
      <c r="Q49" s="285"/>
      <c r="R49" s="286"/>
    </row>
    <row r="50" spans="1:18" s="231" customFormat="1" ht="24" customHeight="1" x14ac:dyDescent="0.3">
      <c r="A50" s="288">
        <f t="shared" ref="A50:L50" si="16">A12-A48</f>
        <v>7060</v>
      </c>
      <c r="B50" s="289">
        <f t="shared" si="16"/>
        <v>3640</v>
      </c>
      <c r="C50" s="289">
        <f t="shared" si="16"/>
        <v>7500</v>
      </c>
      <c r="D50" s="289">
        <f t="shared" si="16"/>
        <v>8820</v>
      </c>
      <c r="E50" s="289">
        <f t="shared" si="16"/>
        <v>0</v>
      </c>
      <c r="F50" s="289">
        <f t="shared" si="16"/>
        <v>0</v>
      </c>
      <c r="G50" s="289">
        <f t="shared" si="16"/>
        <v>0</v>
      </c>
      <c r="H50" s="289">
        <f t="shared" si="16"/>
        <v>0</v>
      </c>
      <c r="I50" s="289">
        <f t="shared" si="16"/>
        <v>0</v>
      </c>
      <c r="J50" s="289">
        <f t="shared" si="16"/>
        <v>0</v>
      </c>
      <c r="K50" s="289">
        <f t="shared" si="16"/>
        <v>0</v>
      </c>
      <c r="L50" s="289">
        <f t="shared" si="16"/>
        <v>0</v>
      </c>
      <c r="M50" s="289">
        <f>SUM(A50:L50)</f>
        <v>27020</v>
      </c>
      <c r="N50" s="290" t="s">
        <v>46</v>
      </c>
      <c r="O50" s="291"/>
      <c r="P50" s="292">
        <f>P12-P48</f>
        <v>0</v>
      </c>
      <c r="Q50" s="293">
        <f>Q12-Q48</f>
        <v>0</v>
      </c>
      <c r="R50" s="294">
        <f>P50-Q50</f>
        <v>0</v>
      </c>
    </row>
    <row r="51" spans="1:18" s="231" customFormat="1" ht="18" customHeight="1" thickBot="1" x14ac:dyDescent="0.35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1">
        <f>M50*100/M12</f>
        <v>34.202531645569621</v>
      </c>
      <c r="N51" s="252" t="s">
        <v>66</v>
      </c>
      <c r="O51" s="253"/>
      <c r="P51" s="254"/>
      <c r="Q51" s="255"/>
      <c r="R51" s="256"/>
    </row>
    <row r="52" spans="1:18" s="33" customFormat="1" ht="29.4" customHeight="1" thickTop="1" x14ac:dyDescent="0.3">
      <c r="A52" s="295"/>
      <c r="B52" s="296"/>
      <c r="C52" s="296"/>
      <c r="D52" s="296"/>
      <c r="E52" s="296"/>
      <c r="F52" s="296"/>
      <c r="G52" s="297"/>
      <c r="H52" s="296"/>
      <c r="I52" s="296"/>
      <c r="J52" s="296"/>
      <c r="K52" s="297"/>
      <c r="L52" s="296"/>
      <c r="M52" s="296"/>
      <c r="N52" s="298" t="s">
        <v>58</v>
      </c>
      <c r="O52" s="299"/>
      <c r="P52" s="300"/>
      <c r="Q52" s="301"/>
      <c r="R52" s="302"/>
    </row>
    <row r="53" spans="1:18" s="231" customFormat="1" ht="13.5" customHeight="1" x14ac:dyDescent="0.3">
      <c r="A53" s="257">
        <v>2000</v>
      </c>
      <c r="B53" s="258">
        <v>2000</v>
      </c>
      <c r="C53" s="258">
        <v>2000</v>
      </c>
      <c r="D53" s="258">
        <v>2000</v>
      </c>
      <c r="E53" s="258"/>
      <c r="F53" s="258"/>
      <c r="G53" s="258"/>
      <c r="H53" s="258"/>
      <c r="I53" s="258"/>
      <c r="J53" s="258"/>
      <c r="K53" s="258"/>
      <c r="L53" s="258"/>
      <c r="M53" s="258">
        <f>SUM(A53:L53)</f>
        <v>8000</v>
      </c>
      <c r="N53" s="258" t="s">
        <v>59</v>
      </c>
      <c r="O53" s="259"/>
      <c r="P53" s="260"/>
      <c r="Q53" s="258"/>
      <c r="R53" s="261">
        <f>Q53-P53</f>
        <v>0</v>
      </c>
    </row>
    <row r="54" spans="1:18" s="262" customFormat="1" ht="13.5" customHeight="1" x14ac:dyDescent="0.3">
      <c r="A54" s="257"/>
      <c r="B54" s="258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>
        <f t="shared" ref="M54:M56" si="17">SUM(A54:L54)</f>
        <v>0</v>
      </c>
      <c r="N54" s="258" t="s">
        <v>60</v>
      </c>
      <c r="O54" s="259"/>
      <c r="P54" s="260"/>
      <c r="Q54" s="258"/>
      <c r="R54" s="261">
        <f t="shared" ref="R54:R56" si="18">Q54-P54</f>
        <v>0</v>
      </c>
    </row>
    <row r="55" spans="1:18" s="262" customFormat="1" ht="13.5" customHeight="1" x14ac:dyDescent="0.3">
      <c r="A55" s="257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>
        <f t="shared" si="17"/>
        <v>0</v>
      </c>
      <c r="N55" s="258" t="s">
        <v>61</v>
      </c>
      <c r="O55" s="259"/>
      <c r="P55" s="260"/>
      <c r="Q55" s="258"/>
      <c r="R55" s="261">
        <f t="shared" si="18"/>
        <v>0</v>
      </c>
    </row>
    <row r="56" spans="1:18" s="262" customFormat="1" ht="13.5" customHeight="1" x14ac:dyDescent="0.3">
      <c r="A56" s="263"/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>
        <f t="shared" si="17"/>
        <v>0</v>
      </c>
      <c r="N56" s="264"/>
      <c r="O56" s="265"/>
      <c r="P56" s="266"/>
      <c r="Q56" s="264"/>
      <c r="R56" s="267">
        <f t="shared" si="18"/>
        <v>0</v>
      </c>
    </row>
    <row r="57" spans="1:18" s="2" customFormat="1" ht="36.6" customHeight="1" x14ac:dyDescent="0.3">
      <c r="A57" s="288">
        <f>A50-SUM(A53:A56)</f>
        <v>5060</v>
      </c>
      <c r="B57" s="288">
        <f t="shared" ref="B57:M57" si="19">B50-SUM(B53:B56)</f>
        <v>1640</v>
      </c>
      <c r="C57" s="288">
        <f t="shared" si="19"/>
        <v>5500</v>
      </c>
      <c r="D57" s="288">
        <f t="shared" si="19"/>
        <v>6820</v>
      </c>
      <c r="E57" s="288">
        <f t="shared" si="19"/>
        <v>0</v>
      </c>
      <c r="F57" s="288">
        <f t="shared" si="19"/>
        <v>0</v>
      </c>
      <c r="G57" s="288">
        <f t="shared" si="19"/>
        <v>0</v>
      </c>
      <c r="H57" s="288">
        <f t="shared" si="19"/>
        <v>0</v>
      </c>
      <c r="I57" s="288">
        <f t="shared" si="19"/>
        <v>0</v>
      </c>
      <c r="J57" s="288">
        <f t="shared" si="19"/>
        <v>0</v>
      </c>
      <c r="K57" s="288">
        <f t="shared" si="19"/>
        <v>0</v>
      </c>
      <c r="L57" s="288">
        <f t="shared" si="19"/>
        <v>0</v>
      </c>
      <c r="M57" s="288">
        <f t="shared" si="19"/>
        <v>19020</v>
      </c>
      <c r="N57" s="303" t="s">
        <v>57</v>
      </c>
      <c r="O57" s="291"/>
      <c r="P57" s="292">
        <f>P50-SUM(P53:P56)</f>
        <v>0</v>
      </c>
      <c r="Q57" s="288">
        <f t="shared" ref="Q57" si="20">Q50-SUM(Q53:Q56)</f>
        <v>0</v>
      </c>
      <c r="R57" s="294">
        <f>P57-Q57</f>
        <v>0</v>
      </c>
    </row>
    <row r="58" spans="1:18" s="2" customFormat="1" ht="18.75" customHeight="1" thickBot="1" x14ac:dyDescent="0.3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9">
        <f>M57*100/M12</f>
        <v>24.075949367088608</v>
      </c>
      <c r="N58" s="14" t="s">
        <v>66</v>
      </c>
      <c r="O58" s="15"/>
      <c r="P58" s="16"/>
      <c r="Q58" s="17"/>
      <c r="R58" s="18"/>
    </row>
    <row r="59" spans="1:18" ht="13.8" thickTop="1" x14ac:dyDescent="0.3">
      <c r="H59" s="10" t="s">
        <v>63</v>
      </c>
      <c r="I59" s="1">
        <f>SUM(M5:M11)</f>
        <v>79000</v>
      </c>
      <c r="L59" s="10" t="s">
        <v>62</v>
      </c>
      <c r="M59" s="11">
        <f>SUM(M15:M22)+SUM(M26:M36)+SUM(M40:M45)</f>
        <v>51980</v>
      </c>
    </row>
    <row r="60" spans="1:18" x14ac:dyDescent="0.3">
      <c r="H60" s="10" t="s">
        <v>64</v>
      </c>
      <c r="I60" s="1">
        <f>M12-M48</f>
        <v>27020</v>
      </c>
      <c r="L60" s="10" t="s">
        <v>65</v>
      </c>
      <c r="M60" s="1">
        <f>SUM(A57:L57)</f>
        <v>19020</v>
      </c>
    </row>
    <row r="62" spans="1:18" ht="14.4" x14ac:dyDescent="0.3">
      <c r="A62" s="304" t="s">
        <v>76</v>
      </c>
    </row>
  </sheetData>
  <mergeCells count="4">
    <mergeCell ref="A1:N1"/>
    <mergeCell ref="P1:R1"/>
    <mergeCell ref="A2:M2"/>
    <mergeCell ref="P2:R2"/>
  </mergeCells>
  <printOptions horizontalCentered="1"/>
  <pageMargins left="0.23622047244094491" right="0.59055118110236227" top="0.23622047244094491" bottom="0.23622047244094491" header="0.51181102362204722" footer="0.51181102362204722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0A1FD6825DD941A71187C69E4A8A78" ma:contentTypeVersion="14" ma:contentTypeDescription="Create a new document." ma:contentTypeScope="" ma:versionID="5c6b9e0046e8845c8de1300fe6d42467">
  <xsd:schema xmlns:xsd="http://www.w3.org/2001/XMLSchema" xmlns:xs="http://www.w3.org/2001/XMLSchema" xmlns:p="http://schemas.microsoft.com/office/2006/metadata/properties" xmlns:ns2="615d18d9-452f-477a-bf07-155f18a07cb2" xmlns:ns3="6826a9fb-e65e-4db2-aa23-61a00784811b" targetNamespace="http://schemas.microsoft.com/office/2006/metadata/properties" ma:root="true" ma:fieldsID="01ee7900b4b566900bcf02619634c4f0" ns2:_="" ns3:_="">
    <xsd:import namespace="615d18d9-452f-477a-bf07-155f18a07cb2"/>
    <xsd:import namespace="6826a9fb-e65e-4db2-aa23-61a0078481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d18d9-452f-477a-bf07-155f18a07c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bf7827e-65c0-48de-bb4b-13f839b49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6a9fb-e65e-4db2-aa23-61a0078481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0fa5d8f-3096-4017-a8f4-1d2a9c8357dc}" ma:internalName="TaxCatchAll" ma:showField="CatchAllData" ma:web="6826a9fb-e65e-4db2-aa23-61a007848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6a9fb-e65e-4db2-aa23-61a00784811b" xsi:nil="true"/>
    <lcf76f155ced4ddcb4097134ff3c332f xmlns="615d18d9-452f-477a-bf07-155f18a07c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5EC0F1-0AAA-4DAC-8992-5DBD3D9F1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5d18d9-452f-477a-bf07-155f18a07cb2"/>
    <ds:schemaRef ds:uri="6826a9fb-e65e-4db2-aa23-61a0078481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3236EF-7FEF-414D-8A9F-B8B3529E8D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A07219-D450-4872-8E7D-D4F31EF9AA75}">
  <ds:schemaRefs>
    <ds:schemaRef ds:uri="http://purl.org/dc/terms/"/>
    <ds:schemaRef ds:uri="http://schemas.openxmlformats.org/package/2006/metadata/core-properties"/>
    <ds:schemaRef ds:uri="66770deb-f196-487e-ba82-8f95e8ab8fb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6826a9fb-e65e-4db2-aa23-61a00784811b"/>
    <ds:schemaRef ds:uri="615d18d9-452f-477a-bf07-155f18a07c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&amp; Expenditure by Month</vt:lpstr>
      <vt:lpstr>Sample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Doug Cross</cp:lastModifiedBy>
  <cp:lastPrinted>2015-04-18T05:14:17Z</cp:lastPrinted>
  <dcterms:created xsi:type="dcterms:W3CDTF">2008-11-16T00:36:06Z</dcterms:created>
  <dcterms:modified xsi:type="dcterms:W3CDTF">2025-06-03T03:24:57Z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0x010100E60A1FD6825DD941A71187C69E4A8A78</vt:lpwstr>
  </property>
  <property fmtid="{D5CDD505-2E9C-101B-9397-08002B2CF9AE}" pid="3" name="MediaServiceImageTags">
    <vt:lpwstr/>
  </property>
</Properties>
</file>